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5025" windowWidth="15480" windowHeight="6675"/>
  </bookViews>
  <sheets>
    <sheet name="Приложение 1" sheetId="10" r:id="rId1"/>
  </sheets>
  <definedNames>
    <definedName name="_xlnm.Print_Titles" localSheetId="0">'Приложение 1'!$12:$12</definedName>
    <definedName name="_xlnm.Print_Area" localSheetId="0">'Приложение 1'!$A$1:$E$55</definedName>
  </definedNames>
  <calcPr calcId="125725" fullPrecision="0"/>
</workbook>
</file>

<file path=xl/calcChain.xml><?xml version="1.0" encoding="utf-8"?>
<calcChain xmlns="http://schemas.openxmlformats.org/spreadsheetml/2006/main">
  <c r="D13" i="10"/>
  <c r="C13"/>
  <c r="D41"/>
  <c r="C41"/>
  <c r="C40" s="1"/>
  <c r="E33"/>
  <c r="C54" l="1"/>
  <c r="C31" l="1"/>
  <c r="D31"/>
  <c r="C20"/>
  <c r="D15"/>
  <c r="C15"/>
  <c r="E17" l="1"/>
  <c r="E18"/>
  <c r="C38"/>
  <c r="E53"/>
  <c r="E51"/>
  <c r="E48"/>
  <c r="E45"/>
  <c r="E44"/>
  <c r="E39"/>
  <c r="E32"/>
  <c r="E30"/>
  <c r="E27"/>
  <c r="E24"/>
  <c r="E23"/>
  <c r="E22"/>
  <c r="E21"/>
  <c r="E16"/>
  <c r="D52"/>
  <c r="D50"/>
  <c r="D47"/>
  <c r="D43"/>
  <c r="D42" s="1"/>
  <c r="D38"/>
  <c r="D37" s="1"/>
  <c r="D35"/>
  <c r="D29"/>
  <c r="D26"/>
  <c r="D20"/>
  <c r="D19" s="1"/>
  <c r="D14"/>
  <c r="C26"/>
  <c r="E26" l="1"/>
  <c r="D49"/>
  <c r="D46"/>
  <c r="E38"/>
  <c r="D34"/>
  <c r="D28"/>
  <c r="E20"/>
  <c r="C37"/>
  <c r="E37" s="1"/>
  <c r="D25" l="1"/>
  <c r="C43"/>
  <c r="E43" s="1"/>
  <c r="C47"/>
  <c r="C46" l="1"/>
  <c r="E46" s="1"/>
  <c r="E47"/>
  <c r="D40"/>
  <c r="C42"/>
  <c r="E42" s="1"/>
  <c r="C29"/>
  <c r="E29" s="1"/>
  <c r="E31"/>
  <c r="C19"/>
  <c r="E19" s="1"/>
  <c r="C35"/>
  <c r="C50"/>
  <c r="E50" s="1"/>
  <c r="C52"/>
  <c r="E52" s="1"/>
  <c r="C34" l="1"/>
  <c r="C14"/>
  <c r="E14" s="1"/>
  <c r="E15"/>
  <c r="D54"/>
  <c r="C28"/>
  <c r="C49"/>
  <c r="E49" s="1"/>
  <c r="C25" l="1"/>
  <c r="E13" s="1"/>
  <c r="E28"/>
  <c r="E25" l="1"/>
  <c r="E40"/>
  <c r="E41"/>
  <c r="E54" l="1"/>
</calcChain>
</file>

<file path=xl/sharedStrings.xml><?xml version="1.0" encoding="utf-8"?>
<sst xmlns="http://schemas.openxmlformats.org/spreadsheetml/2006/main" count="97" uniqueCount="94">
  <si>
    <t>БЕЗВОЗМЕЗДНЫЕ ПОСТУПЛЕНИЯ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</si>
  <si>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</si>
  <si>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 доходов</t>
  </si>
  <si>
    <t>НАЛОГОВЫЕ И НЕНАЛОГОВЫЕ ДОХОДЫ</t>
  </si>
  <si>
    <t xml:space="preserve">Наименование </t>
  </si>
  <si>
    <t>Код бюджетной классификации Российской Федерации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</si>
  <si>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</si>
  <si>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</si>
  <si>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</si>
  <si>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</si>
  <si>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</si>
  <si>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</si>
  <si>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</si>
  <si>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000 1 00 00000 00 0000 000</t>
  </si>
  <si>
    <t>000 1 01 00000 00 0000 000</t>
  </si>
  <si>
    <t>000 1 01 02000 01 0000 110</t>
  </si>
  <si>
    <t>000 1 01 02010 01 0000 110</t>
  </si>
  <si>
    <t>000 1 03 00000 00 0000 000</t>
  </si>
  <si>
    <t>000 1 06 00000 00 0000 000</t>
  </si>
  <si>
    <t>000 1 13 00000 00 0000 000</t>
  </si>
  <si>
    <t>000 1 13 01990 00 0000 130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</si>
  <si>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</si>
  <si>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</si>
  <si>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</si>
  <si>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</si>
  <si>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Приложение 1</t>
  </si>
  <si>
    <t xml:space="preserve"> </t>
  </si>
  <si>
    <t>Субвенции местным бюджетам на выполнение передаваемых полномочий субъектов РФ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</si>
  <si>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</si>
  <si>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</si>
  <si>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</si>
  <si>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</si>
  <si>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</si>
  <si>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>000 1 13 01995 10 0000 130</t>
  </si>
  <si>
    <t>Доходы от уплаты акцизов на дизельное топливо, подлежащие распределению между бюджетамисубъектов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</si>
  <si>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</si>
  <si>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 между бюджетамисубъектов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</si>
  <si>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 между бюджетамисубъектов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</si>
  <si>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</si>
  <si>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</si>
  <si>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</si>
  <si>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</si>
  <si>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</si>
  <si>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</si>
  <si>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</si>
  <si>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</si>
  <si>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</si>
  <si>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Прочие доходы от оказания платных услуг (работ) получателями средств бюджетов сельских поселений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</si>
  <si>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</si>
  <si>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</si>
  <si>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</si>
  <si>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 (область)</t>
  </si>
  <si>
    <t>Дотации бюджетам сельских поселений на выравнивание бюджетной обеспеченности (район)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</si>
  <si>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</si>
  <si>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</si>
  <si>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тыс.рублей</t>
  </si>
  <si>
    <t>000 2 02 10000 00 0000 150</t>
  </si>
  <si>
    <t>000 2 02 15001 10 0000 150</t>
  </si>
  <si>
    <t>000 2 02 30000 00 0000 150</t>
  </si>
  <si>
    <t>000 2 02 35118 00 0000 150</t>
  </si>
  <si>
    <t>000 2 02 35118 10 0000 150</t>
  </si>
  <si>
    <t>000 2 02 30024 00 0000 150</t>
  </si>
  <si>
    <t>000 2 02 30024 10 0000 150</t>
  </si>
  <si>
    <t xml:space="preserve">Субсидии бюджетам бюджетной системы Российской Федерации </t>
  </si>
  <si>
    <t xml:space="preserve">Прочие субсидии </t>
  </si>
  <si>
    <t>Прочие субсидии бюджетам сельских поселений (Народные инициативы)</t>
  </si>
  <si>
    <t>000 2 02 29999 10 0000 150</t>
  </si>
  <si>
    <t>000 2 02 20000 00 0000 150</t>
  </si>
  <si>
    <t>000 1 03 02231 01 0000 110</t>
  </si>
  <si>
    <t>000 1 03 02241 01 0000 110</t>
  </si>
  <si>
    <t>000 1 03 02251 01 0000 110</t>
  </si>
  <si>
    <t>000 1 03 02261 01 0000 110</t>
  </si>
  <si>
    <t>000 1 03 02001 01 0000 110</t>
  </si>
  <si>
    <t>% исполнения</t>
  </si>
  <si>
    <t xml:space="preserve">«Об исполнении бюджета Юголокского </t>
  </si>
  <si>
    <t>Доходы бюджета Юголокского</t>
  </si>
  <si>
    <t xml:space="preserve">ГОСУДАРСТВЕННАЯ ПОШЛИНА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</si>
  <si>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и законодательными актами Российской Федерации</t>
  </si>
  <si>
    <t>000 1 08 00000 00 0000 000</t>
  </si>
  <si>
    <t>000 1 08 04020 011000 110</t>
  </si>
  <si>
    <t xml:space="preserve">  к проекту  решения думы поселения</t>
  </si>
  <si>
    <t>сельского поселения за 2021 год"</t>
  </si>
  <si>
    <t>Налог на доходы физических лиц, полученных от осуществления деятельности физическими лицами, зареристрированными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и других лиц, занимающихся частной практикой в соответствии со статьёй 227 НК РФ</t>
  </si>
  <si>
    <t>000 1 01 02020 01 0000 110</t>
  </si>
  <si>
    <t>Налог на доходы физических лиц с доходов, полученных физическими лицами в соответствии со статьёй 228 НК РФ</t>
  </si>
  <si>
    <t>Прочие неналоговые доходы</t>
  </si>
  <si>
    <t>000 1 17 05050 10 0000 180</t>
  </si>
  <si>
    <t>План на 2021 год</t>
  </si>
  <si>
    <t>Исполнено в 2021 году</t>
  </si>
  <si>
    <t>000 2 02 16001 10 0000 150</t>
  </si>
  <si>
    <t>000 2 02 10000 10 0000 150</t>
  </si>
  <si>
    <t>от 04.04.2022 г.   №38/2-ДП</t>
  </si>
  <si>
    <t>000 1 01 02030 01 1000 110</t>
  </si>
  <si>
    <t xml:space="preserve">сельского поселения за 2021 год.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</si>
</sst>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0.0"/>
  </numFmts>
  <fonts count="12">
    <font>
      <sz val="10"/>
      <name val="Arial Cyr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1" applyFont="1" applyFill="1"/>
    <xf numFmtId="0" fontId="3" fillId="2" borderId="0" xfId="1" applyFont="1" applyFill="1" applyBorder="1"/>
    <xf numFmtId="164" fontId="3" fillId="2" borderId="0" xfId="1" applyNumberFormat="1" applyFont="1" applyFill="1" applyBorder="1"/>
    <xf numFmtId="165" fontId="3" fillId="2" borderId="0" xfId="2" applyNumberFormat="1" applyFont="1" applyFill="1"/>
    <xf numFmtId="166" fontId="3" fillId="2" borderId="0" xfId="1" applyNumberFormat="1" applyFont="1" applyFill="1"/>
    <xf numFmtId="166" fontId="3" fillId="2" borderId="0" xfId="1" applyNumberFormat="1" applyFont="1" applyFill="1" applyBorder="1"/>
    <xf numFmtId="0" fontId="5" fillId="2" borderId="0" xfId="1" applyFont="1" applyFill="1" applyAlignment="1">
      <alignment horizontal="right"/>
    </xf>
    <xf numFmtId="0" fontId="4" fillId="2" borderId="0" xfId="1" applyFont="1" applyFill="1" applyAlignment="1">
      <alignment horizontal="center"/>
    </xf>
    <xf numFmtId="0" fontId="0" fillId="0" borderId="0" xfId="0" applyAlignment="1"/>
    <xf numFmtId="0" fontId="4" fillId="2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 applyProtection="1">
      <alignment horizontal="center" vertical="center" wrapText="1"/>
    </xf>
    <xf numFmtId="3" fontId="5" fillId="2" borderId="1" xfId="1" applyNumberFormat="1" applyFont="1" applyFill="1" applyBorder="1" applyAlignment="1" applyProtection="1">
      <alignment horizontal="center" vertical="center" wrapText="1"/>
    </xf>
    <xf numFmtId="3" fontId="7" fillId="2" borderId="1" xfId="1" applyNumberFormat="1" applyFont="1" applyFill="1" applyBorder="1" applyAlignment="1" applyProtection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left" vertical="top" wrapText="1" indent="2"/>
      <protection locked="0"/>
    </xf>
    <xf numFmtId="3" fontId="5" fillId="2" borderId="1" xfId="0" applyNumberFormat="1" applyFont="1" applyFill="1" applyBorder="1" applyAlignment="1" applyProtection="1">
      <alignment horizontal="left" vertical="top" wrapText="1" indent="3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left" vertical="top" wrapText="1"/>
      <protection locked="0"/>
    </xf>
    <xf numFmtId="3" fontId="4" fillId="2" borderId="1" xfId="1" applyNumberFormat="1" applyFont="1" applyFill="1" applyBorder="1" applyAlignment="1" applyProtection="1">
      <alignment horizontal="left" vertical="top" wrapText="1"/>
      <protection locked="0"/>
    </xf>
    <xf numFmtId="3" fontId="5" fillId="2" borderId="1" xfId="1" applyNumberFormat="1" applyFont="1" applyFill="1" applyBorder="1" applyAlignment="1" applyProtection="1">
      <alignment horizontal="left" vertical="top" wrapText="1" indent="1"/>
      <protection locked="0"/>
    </xf>
    <xf numFmtId="3" fontId="5" fillId="2" borderId="1" xfId="1" applyNumberFormat="1" applyFont="1" applyFill="1" applyBorder="1" applyAlignment="1" applyProtection="1">
      <alignment horizontal="left" vertical="top" wrapText="1" indent="2"/>
      <protection locked="0"/>
    </xf>
    <xf numFmtId="3" fontId="7" fillId="2" borderId="1" xfId="1" applyNumberFormat="1" applyFont="1" applyFill="1" applyBorder="1" applyAlignment="1" applyProtection="1">
      <alignment horizontal="left" vertical="top" wrapText="1" indent="2"/>
      <protection locked="0"/>
    </xf>
    <xf numFmtId="3" fontId="4" fillId="2" borderId="1" xfId="0" applyNumberFormat="1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>
      <alignment horizontal="left" vertical="top" wrapText="1" indent="2"/>
    </xf>
    <xf numFmtId="0" fontId="5" fillId="2" borderId="1" xfId="0" applyFont="1" applyFill="1" applyBorder="1" applyAlignment="1">
      <alignment horizontal="left" vertical="top" wrapText="1" indent="3"/>
    </xf>
    <xf numFmtId="0" fontId="5" fillId="2" borderId="0" xfId="1" applyFont="1" applyFill="1" applyAlignment="1"/>
    <xf numFmtId="0" fontId="3" fillId="2" borderId="0" xfId="1" applyFont="1" applyFill="1" applyBorder="1" applyAlignment="1"/>
    <xf numFmtId="0" fontId="2" fillId="2" borderId="0" xfId="1" applyFont="1" applyFill="1"/>
    <xf numFmtId="0" fontId="2" fillId="2" borderId="0" xfId="1" applyFont="1" applyFill="1" applyBorder="1"/>
    <xf numFmtId="0" fontId="4" fillId="2" borderId="1" xfId="0" applyFont="1" applyFill="1" applyBorder="1" applyAlignment="1">
      <alignment horizontal="left" vertical="top" wrapText="1" indent="1"/>
    </xf>
    <xf numFmtId="4" fontId="5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4" fillId="2" borderId="1" xfId="1" applyNumberFormat="1" applyFont="1" applyFill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  <xf numFmtId="4" fontId="7" fillId="2" borderId="1" xfId="1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>
      <alignment horizontal="center"/>
    </xf>
    <xf numFmtId="0" fontId="9" fillId="0" borderId="0" xfId="0" applyFont="1" applyAlignment="1"/>
    <xf numFmtId="0" fontId="5" fillId="2" borderId="0" xfId="1" applyFont="1" applyFill="1" applyAlignment="1">
      <alignment horizontal="center"/>
    </xf>
    <xf numFmtId="1" fontId="4" fillId="2" borderId="0" xfId="1" applyNumberFormat="1" applyFont="1" applyFill="1" applyBorder="1" applyAlignment="1">
      <alignment horizontal="center" vertical="center" wrapText="1"/>
    </xf>
    <xf numFmtId="4" fontId="4" fillId="2" borderId="0" xfId="1" applyNumberFormat="1" applyFont="1" applyFill="1" applyBorder="1" applyAlignment="1">
      <alignment vertical="center"/>
    </xf>
    <xf numFmtId="4" fontId="5" fillId="2" borderId="0" xfId="1" applyNumberFormat="1" applyFont="1" applyFill="1" applyBorder="1" applyAlignment="1">
      <alignment vertical="center"/>
    </xf>
    <xf numFmtId="4" fontId="7" fillId="2" borderId="0" xfId="1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0" fontId="8" fillId="2" borderId="0" xfId="1" applyFont="1" applyFill="1" applyAlignment="1">
      <alignment horizontal="center"/>
    </xf>
    <xf numFmtId="0" fontId="5" fillId="2" borderId="0" xfId="1" applyFont="1" applyFill="1" applyAlignment="1">
      <alignment horizontal="right"/>
    </xf>
    <xf numFmtId="0" fontId="9" fillId="0" borderId="0" xfId="0" applyFont="1" applyAlignment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Normal="100" workbookViewId="0">
      <selection activeCell="A9" sqref="A9:E9"/>
    </sheetView>
  </sheetViews>
  <sheetFormatPr defaultRowHeight="12"/>
  <cols>
    <col min="1" max="1" width="58" style="1" customWidth="1"/>
    <col min="2" max="2" width="28.42578125" style="1" customWidth="1"/>
    <col min="3" max="6" width="15.85546875" style="1" customWidth="1"/>
    <col min="7" max="7" width="22.5703125" style="2" customWidth="1"/>
    <col min="8" max="8" width="9.85546875" style="1" bestFit="1" customWidth="1"/>
    <col min="9" max="16384" width="9.140625" style="1"/>
  </cols>
  <sheetData>
    <row r="1" spans="1:9" ht="15.75">
      <c r="A1" s="27" t="s">
        <v>26</v>
      </c>
      <c r="B1" s="49" t="s">
        <v>25</v>
      </c>
      <c r="C1" s="49"/>
      <c r="D1" s="49"/>
      <c r="E1" s="49"/>
      <c r="F1" s="27"/>
      <c r="G1" s="28"/>
    </row>
    <row r="2" spans="1:9" ht="15.75">
      <c r="A2" s="27"/>
      <c r="B2" s="49" t="s">
        <v>80</v>
      </c>
      <c r="C2" s="49"/>
      <c r="D2" s="49"/>
      <c r="E2" s="49"/>
      <c r="F2" s="27"/>
      <c r="G2" s="28"/>
    </row>
    <row r="3" spans="1:9" ht="15.75">
      <c r="A3" s="27"/>
      <c r="B3" s="49" t="s">
        <v>74</v>
      </c>
      <c r="C3" s="49"/>
      <c r="D3" s="49"/>
      <c r="E3" s="49"/>
      <c r="F3" s="27"/>
      <c r="G3" s="28"/>
    </row>
    <row r="4" spans="1:9" ht="15.75">
      <c r="A4" s="27"/>
      <c r="B4" s="49" t="s">
        <v>81</v>
      </c>
      <c r="C4" s="49"/>
      <c r="D4" s="49"/>
      <c r="E4" s="49"/>
      <c r="F4" s="27"/>
      <c r="G4" s="28"/>
    </row>
    <row r="5" spans="1:9" ht="15.75">
      <c r="A5" s="27"/>
      <c r="B5" s="49" t="s">
        <v>91</v>
      </c>
      <c r="C5" s="49"/>
      <c r="D5" s="49"/>
      <c r="E5" s="49"/>
      <c r="F5" s="27"/>
      <c r="G5" s="28"/>
    </row>
    <row r="6" spans="1:9" ht="15.75" customHeight="1">
      <c r="A6" s="27"/>
      <c r="B6" s="27"/>
      <c r="C6" s="27"/>
      <c r="D6" s="27"/>
      <c r="E6" s="27"/>
      <c r="F6" s="9"/>
      <c r="G6" s="28"/>
    </row>
    <row r="7" spans="1:9" ht="15.75">
      <c r="A7" s="27"/>
      <c r="B7" s="27"/>
      <c r="C7" s="27"/>
      <c r="D7" s="27"/>
      <c r="E7" s="27"/>
      <c r="F7" s="41"/>
    </row>
    <row r="8" spans="1:9" ht="18.75">
      <c r="A8" s="48" t="s">
        <v>75</v>
      </c>
      <c r="B8" s="48"/>
      <c r="C8" s="48"/>
      <c r="D8" s="48"/>
      <c r="E8" s="50"/>
      <c r="F8" s="40"/>
    </row>
    <row r="9" spans="1:9" ht="18.75">
      <c r="A9" s="48" t="s">
        <v>93</v>
      </c>
      <c r="B9" s="48"/>
      <c r="C9" s="48"/>
      <c r="D9" s="48"/>
      <c r="E9" s="48"/>
      <c r="F9" s="39"/>
    </row>
    <row r="10" spans="1:9" ht="13.5" customHeight="1">
      <c r="A10" s="8"/>
      <c r="B10" s="8"/>
      <c r="C10" s="9"/>
      <c r="D10" s="9"/>
      <c r="E10" s="9"/>
      <c r="F10" s="9"/>
    </row>
    <row r="11" spans="1:9" ht="15.75">
      <c r="D11" s="7"/>
      <c r="E11" s="7" t="s">
        <v>55</v>
      </c>
      <c r="F11" s="7"/>
    </row>
    <row r="12" spans="1:9" ht="47.25">
      <c r="A12" s="10" t="s">
        <v>4</v>
      </c>
      <c r="B12" s="10" t="s">
        <v>5</v>
      </c>
      <c r="C12" s="10" t="s">
        <v>87</v>
      </c>
      <c r="D12" s="10" t="s">
        <v>88</v>
      </c>
      <c r="E12" s="11" t="s">
        <v>73</v>
      </c>
      <c r="F12" s="42"/>
    </row>
    <row r="13" spans="1:9" ht="15.75">
      <c r="A13" s="20" t="s">
        <v>3</v>
      </c>
      <c r="B13" s="12" t="s">
        <v>13</v>
      </c>
      <c r="C13" s="34">
        <f>C14+C19+C25+C34+C37+C33</f>
        <v>2482390.15</v>
      </c>
      <c r="D13" s="34">
        <f>D14+D19+D25+D34+D37+D33</f>
        <v>2467450.31</v>
      </c>
      <c r="E13" s="35">
        <f t="shared" ref="E13:E14" si="0">D13/C13*100</f>
        <v>99.4</v>
      </c>
      <c r="F13" s="43"/>
      <c r="G13" s="3"/>
      <c r="H13" s="3"/>
    </row>
    <row r="14" spans="1:9" s="29" customFormat="1" ht="15.75">
      <c r="A14" s="20" t="s">
        <v>6</v>
      </c>
      <c r="B14" s="12" t="s">
        <v>14</v>
      </c>
      <c r="C14" s="34">
        <f>C15</f>
        <v>389731.24</v>
      </c>
      <c r="D14" s="34">
        <f>D15</f>
        <v>374491.39</v>
      </c>
      <c r="E14" s="35">
        <f t="shared" si="0"/>
        <v>96.09</v>
      </c>
      <c r="F14" s="43"/>
      <c r="G14" s="30"/>
    </row>
    <row r="15" spans="1:9" ht="15.75">
      <c r="A15" s="21" t="s">
        <v>7</v>
      </c>
      <c r="B15" s="13" t="s">
        <v>15</v>
      </c>
      <c r="C15" s="35">
        <f>C16+C17+C18</f>
        <v>389731.24</v>
      </c>
      <c r="D15" s="35">
        <f>D16+D17+D18</f>
        <v>374491.39</v>
      </c>
      <c r="E15" s="35">
        <f>D15/C15*100</f>
        <v>96.09</v>
      </c>
      <c r="F15" s="44"/>
    </row>
    <row r="16" spans="1:9" ht="98.25" customHeight="1">
      <c r="A16" s="22" t="s">
        <v>24</v>
      </c>
      <c r="B16" s="13" t="s">
        <v>16</v>
      </c>
      <c r="C16" s="35">
        <v>389155.16</v>
      </c>
      <c r="D16" s="35">
        <v>373915.31</v>
      </c>
      <c r="E16" s="35">
        <f>D16/C16*100</f>
        <v>96.08</v>
      </c>
      <c r="F16" s="44"/>
      <c r="G16" s="6"/>
      <c r="H16" s="5"/>
      <c r="I16" s="5"/>
    </row>
    <row r="17" spans="1:9" ht="98.25" customHeight="1">
      <c r="A17" s="22" t="s">
        <v>82</v>
      </c>
      <c r="B17" s="13" t="s">
        <v>83</v>
      </c>
      <c r="C17" s="35">
        <v>-15.65</v>
      </c>
      <c r="D17" s="35">
        <v>-15.65</v>
      </c>
      <c r="E17" s="35">
        <f>D17/C17*100</f>
        <v>100</v>
      </c>
      <c r="F17" s="44"/>
      <c r="G17" s="6"/>
      <c r="H17" s="5"/>
      <c r="I17" s="5"/>
    </row>
    <row r="18" spans="1:9" ht="98.25" customHeight="1">
      <c r="A18" s="22" t="s">
        <v>84</v>
      </c>
      <c r="B18" s="13" t="s">
        <v>92</v>
      </c>
      <c r="C18" s="35">
        <v>591.73</v>
      </c>
      <c r="D18" s="35">
        <v>591.73</v>
      </c>
      <c r="E18" s="35">
        <f>D18/C18*100</f>
        <v>100</v>
      </c>
      <c r="F18" s="44"/>
      <c r="G18" s="6"/>
      <c r="H18" s="5"/>
      <c r="I18" s="5"/>
    </row>
    <row r="19" spans="1:9" s="29" customFormat="1" ht="47.25">
      <c r="A19" s="20" t="s">
        <v>8</v>
      </c>
      <c r="B19" s="12" t="s">
        <v>17</v>
      </c>
      <c r="C19" s="34">
        <f>C20</f>
        <v>1662337.9</v>
      </c>
      <c r="D19" s="34">
        <f>D20</f>
        <v>1662637.91</v>
      </c>
      <c r="E19" s="35">
        <f t="shared" ref="E19:E54" si="1">D19/C19*100</f>
        <v>100.02</v>
      </c>
      <c r="F19" s="43"/>
    </row>
    <row r="20" spans="1:9" ht="31.5">
      <c r="A20" s="21" t="s">
        <v>9</v>
      </c>
      <c r="B20" s="13" t="s">
        <v>72</v>
      </c>
      <c r="C20" s="35">
        <f>C21+C22+C23+C24</f>
        <v>1662337.9</v>
      </c>
      <c r="D20" s="35">
        <f>D21+D22+D23+D24</f>
        <v>1662637.91</v>
      </c>
      <c r="E20" s="35">
        <f t="shared" si="1"/>
        <v>100.02</v>
      </c>
      <c r="F20" s="44"/>
      <c r="G20" s="1"/>
    </row>
    <row r="21" spans="1:9" ht="94.5">
      <c r="A21" s="23" t="s">
        <v>34</v>
      </c>
      <c r="B21" s="14" t="s">
        <v>68</v>
      </c>
      <c r="C21" s="36">
        <v>767272.71</v>
      </c>
      <c r="D21" s="36">
        <v>767572.72</v>
      </c>
      <c r="E21" s="35">
        <f t="shared" si="1"/>
        <v>100.04</v>
      </c>
      <c r="F21" s="45"/>
      <c r="G21" s="1"/>
    </row>
    <row r="22" spans="1:9" ht="110.25">
      <c r="A22" s="23" t="s">
        <v>35</v>
      </c>
      <c r="B22" s="14" t="s">
        <v>69</v>
      </c>
      <c r="C22" s="36">
        <v>5398.19</v>
      </c>
      <c r="D22" s="36">
        <v>5398.19</v>
      </c>
      <c r="E22" s="35">
        <f t="shared" si="1"/>
        <v>100</v>
      </c>
      <c r="F22" s="45"/>
      <c r="G22" s="1"/>
    </row>
    <row r="23" spans="1:9" ht="96" customHeight="1">
      <c r="A23" s="23" t="s">
        <v>36</v>
      </c>
      <c r="B23" s="14" t="s">
        <v>70</v>
      </c>
      <c r="C23" s="36">
        <v>1020557.86</v>
      </c>
      <c r="D23" s="36">
        <v>1020557.86</v>
      </c>
      <c r="E23" s="35">
        <f t="shared" si="1"/>
        <v>100</v>
      </c>
      <c r="F23" s="45"/>
      <c r="G23" s="1"/>
    </row>
    <row r="24" spans="1:9" ht="93.75" customHeight="1">
      <c r="A24" s="23" t="s">
        <v>37</v>
      </c>
      <c r="B24" s="14" t="s">
        <v>71</v>
      </c>
      <c r="C24" s="36">
        <v>-130890.86</v>
      </c>
      <c r="D24" s="36">
        <v>-130890.86</v>
      </c>
      <c r="E24" s="35">
        <f t="shared" si="1"/>
        <v>100</v>
      </c>
      <c r="F24" s="45"/>
      <c r="G24" s="1"/>
    </row>
    <row r="25" spans="1:9" s="29" customFormat="1" ht="15.75">
      <c r="A25" s="20" t="s">
        <v>10</v>
      </c>
      <c r="B25" s="12" t="s">
        <v>18</v>
      </c>
      <c r="C25" s="34">
        <f>C26+C28</f>
        <v>429346.01</v>
      </c>
      <c r="D25" s="34">
        <f>D26+D28</f>
        <v>429346.01</v>
      </c>
      <c r="E25" s="35">
        <f t="shared" si="1"/>
        <v>100</v>
      </c>
      <c r="F25" s="43"/>
    </row>
    <row r="26" spans="1:9" ht="15.75">
      <c r="A26" s="21" t="s">
        <v>28</v>
      </c>
      <c r="B26" s="13" t="s">
        <v>29</v>
      </c>
      <c r="C26" s="35">
        <f>C27</f>
        <v>55045.87</v>
      </c>
      <c r="D26" s="35">
        <f>D27</f>
        <v>55045.87</v>
      </c>
      <c r="E26" s="35">
        <f t="shared" si="1"/>
        <v>100</v>
      </c>
      <c r="F26" s="44"/>
      <c r="G26" s="1"/>
    </row>
    <row r="27" spans="1:9" ht="47.25">
      <c r="A27" s="22" t="s">
        <v>38</v>
      </c>
      <c r="B27" s="13" t="s">
        <v>30</v>
      </c>
      <c r="C27" s="35">
        <v>55045.87</v>
      </c>
      <c r="D27" s="35">
        <v>55045.87</v>
      </c>
      <c r="E27" s="35">
        <f t="shared" si="1"/>
        <v>100</v>
      </c>
      <c r="F27" s="44"/>
      <c r="G27" s="1"/>
    </row>
    <row r="28" spans="1:9" ht="15.75">
      <c r="A28" s="21" t="s">
        <v>31</v>
      </c>
      <c r="B28" s="13" t="s">
        <v>32</v>
      </c>
      <c r="C28" s="35">
        <f>C29+C31</f>
        <v>374300.14</v>
      </c>
      <c r="D28" s="35">
        <f>D29+D31</f>
        <v>374300.14</v>
      </c>
      <c r="E28" s="35">
        <f t="shared" si="1"/>
        <v>100</v>
      </c>
      <c r="F28" s="44"/>
      <c r="G28" s="1"/>
    </row>
    <row r="29" spans="1:9" ht="15.75">
      <c r="A29" s="22" t="s">
        <v>39</v>
      </c>
      <c r="B29" s="13" t="s">
        <v>40</v>
      </c>
      <c r="C29" s="35">
        <f>C30</f>
        <v>180600.93</v>
      </c>
      <c r="D29" s="35">
        <f>D30</f>
        <v>180600.93</v>
      </c>
      <c r="E29" s="35">
        <f t="shared" si="1"/>
        <v>100</v>
      </c>
      <c r="F29" s="44"/>
      <c r="G29" s="1"/>
    </row>
    <row r="30" spans="1:9" ht="47.25">
      <c r="A30" s="17" t="s">
        <v>42</v>
      </c>
      <c r="B30" s="13" t="s">
        <v>41</v>
      </c>
      <c r="C30" s="35">
        <v>180600.93</v>
      </c>
      <c r="D30" s="35">
        <v>180600.93</v>
      </c>
      <c r="E30" s="35">
        <f t="shared" si="1"/>
        <v>100</v>
      </c>
      <c r="F30" s="44"/>
      <c r="G30" s="1"/>
    </row>
    <row r="31" spans="1:9" ht="15.75">
      <c r="A31" s="22" t="s">
        <v>43</v>
      </c>
      <c r="B31" s="13" t="s">
        <v>44</v>
      </c>
      <c r="C31" s="35">
        <f>C32</f>
        <v>193699.21</v>
      </c>
      <c r="D31" s="35">
        <f>D32</f>
        <v>193699.21</v>
      </c>
      <c r="E31" s="35">
        <f t="shared" si="1"/>
        <v>100</v>
      </c>
      <c r="F31" s="44"/>
      <c r="G31" s="1"/>
    </row>
    <row r="32" spans="1:9" ht="47.25">
      <c r="A32" s="17" t="s">
        <v>45</v>
      </c>
      <c r="B32" s="13" t="s">
        <v>46</v>
      </c>
      <c r="C32" s="35">
        <v>193699.21</v>
      </c>
      <c r="D32" s="35">
        <v>193699.21</v>
      </c>
      <c r="E32" s="35">
        <f t="shared" si="1"/>
        <v>100</v>
      </c>
      <c r="F32" s="44"/>
      <c r="G32" s="1"/>
    </row>
    <row r="33" spans="1:7" ht="15.75">
      <c r="A33" s="17" t="s">
        <v>85</v>
      </c>
      <c r="B33" s="13" t="s">
        <v>86</v>
      </c>
      <c r="C33" s="35">
        <v>375</v>
      </c>
      <c r="D33" s="35">
        <v>375</v>
      </c>
      <c r="E33" s="35">
        <f t="shared" ref="E33" si="2">D33/C33*100</f>
        <v>100</v>
      </c>
      <c r="F33" s="44"/>
      <c r="G33" s="1"/>
    </row>
    <row r="34" spans="1:7" ht="36" customHeight="1">
      <c r="A34" s="20" t="s">
        <v>11</v>
      </c>
      <c r="B34" s="12" t="s">
        <v>19</v>
      </c>
      <c r="C34" s="34">
        <f>C35</f>
        <v>0</v>
      </c>
      <c r="D34" s="34">
        <f>D35</f>
        <v>0</v>
      </c>
      <c r="E34" s="35">
        <v>100</v>
      </c>
      <c r="F34" s="43"/>
      <c r="G34" s="1"/>
    </row>
    <row r="35" spans="1:7" ht="15.75">
      <c r="A35" s="16" t="s">
        <v>12</v>
      </c>
      <c r="B35" s="15" t="s">
        <v>20</v>
      </c>
      <c r="C35" s="32">
        <f>C36</f>
        <v>0</v>
      </c>
      <c r="D35" s="32">
        <f>D36</f>
        <v>0</v>
      </c>
      <c r="E35" s="35">
        <v>100</v>
      </c>
      <c r="F35" s="46"/>
      <c r="G35" s="1"/>
    </row>
    <row r="36" spans="1:7" ht="35.25" customHeight="1">
      <c r="A36" s="17" t="s">
        <v>47</v>
      </c>
      <c r="B36" s="15" t="s">
        <v>33</v>
      </c>
      <c r="C36" s="32">
        <v>0</v>
      </c>
      <c r="D36" s="32">
        <v>0</v>
      </c>
      <c r="E36" s="35">
        <v>100</v>
      </c>
      <c r="F36" s="46"/>
      <c r="G36" s="1"/>
    </row>
    <row r="37" spans="1:7" ht="15.75">
      <c r="A37" s="20" t="s">
        <v>76</v>
      </c>
      <c r="B37" s="18" t="s">
        <v>78</v>
      </c>
      <c r="C37" s="33">
        <f>C38</f>
        <v>600</v>
      </c>
      <c r="D37" s="33">
        <f>D38</f>
        <v>600</v>
      </c>
      <c r="E37" s="35">
        <f t="shared" si="1"/>
        <v>100</v>
      </c>
      <c r="F37" s="47"/>
      <c r="G37" s="1"/>
    </row>
    <row r="38" spans="1:7" ht="78.75">
      <c r="A38" s="16" t="s">
        <v>77</v>
      </c>
      <c r="B38" s="18" t="s">
        <v>79</v>
      </c>
      <c r="C38" s="32">
        <f>C39</f>
        <v>600</v>
      </c>
      <c r="D38" s="32">
        <f>D39</f>
        <v>600</v>
      </c>
      <c r="E38" s="35">
        <f t="shared" si="1"/>
        <v>100</v>
      </c>
      <c r="F38" s="46"/>
      <c r="G38" s="1"/>
    </row>
    <row r="39" spans="1:7" ht="78.75">
      <c r="A39" s="16" t="s">
        <v>77</v>
      </c>
      <c r="B39" s="18" t="s">
        <v>79</v>
      </c>
      <c r="C39" s="32">
        <v>600</v>
      </c>
      <c r="D39" s="32">
        <v>600</v>
      </c>
      <c r="E39" s="35">
        <f t="shared" si="1"/>
        <v>100</v>
      </c>
      <c r="F39" s="46"/>
      <c r="G39" s="1"/>
    </row>
    <row r="40" spans="1:7" ht="32.25" customHeight="1">
      <c r="A40" s="24" t="s">
        <v>0</v>
      </c>
      <c r="B40" s="18" t="s">
        <v>21</v>
      </c>
      <c r="C40" s="33">
        <f>C41</f>
        <v>14370768</v>
      </c>
      <c r="D40" s="33">
        <f>D41</f>
        <v>14370768</v>
      </c>
      <c r="E40" s="35">
        <f t="shared" si="1"/>
        <v>100</v>
      </c>
      <c r="F40" s="47"/>
      <c r="G40" s="1"/>
    </row>
    <row r="41" spans="1:7" ht="45.75" customHeight="1">
      <c r="A41" s="19" t="s">
        <v>23</v>
      </c>
      <c r="B41" s="18" t="s">
        <v>22</v>
      </c>
      <c r="C41" s="33">
        <f>C42+C46+C49</f>
        <v>14370768</v>
      </c>
      <c r="D41" s="33">
        <f>D42+D46+D49</f>
        <v>14370768</v>
      </c>
      <c r="E41" s="35">
        <f t="shared" si="1"/>
        <v>100</v>
      </c>
      <c r="F41" s="47"/>
      <c r="G41" s="1"/>
    </row>
    <row r="42" spans="1:7" ht="34.5" customHeight="1">
      <c r="A42" s="31" t="s">
        <v>49</v>
      </c>
      <c r="B42" s="18" t="s">
        <v>56</v>
      </c>
      <c r="C42" s="33">
        <f>C43</f>
        <v>13667868</v>
      </c>
      <c r="D42" s="33">
        <f>D43</f>
        <v>13667868</v>
      </c>
      <c r="E42" s="35">
        <f t="shared" si="1"/>
        <v>100</v>
      </c>
      <c r="F42" s="47"/>
      <c r="G42" s="1"/>
    </row>
    <row r="43" spans="1:7" ht="33" customHeight="1">
      <c r="A43" s="25" t="s">
        <v>50</v>
      </c>
      <c r="B43" s="15" t="s">
        <v>90</v>
      </c>
      <c r="C43" s="32">
        <f>C44+C45</f>
        <v>13667868</v>
      </c>
      <c r="D43" s="32">
        <f>D44+D45</f>
        <v>13667868</v>
      </c>
      <c r="E43" s="35">
        <f t="shared" si="1"/>
        <v>100</v>
      </c>
      <c r="F43" s="46"/>
      <c r="G43" s="1"/>
    </row>
    <row r="44" spans="1:7" ht="47.25">
      <c r="A44" s="26" t="s">
        <v>51</v>
      </c>
      <c r="B44" s="15" t="s">
        <v>57</v>
      </c>
      <c r="C44" s="32">
        <v>375000</v>
      </c>
      <c r="D44" s="32">
        <v>375000</v>
      </c>
      <c r="E44" s="35">
        <f t="shared" si="1"/>
        <v>100</v>
      </c>
      <c r="F44" s="46"/>
      <c r="G44" s="1"/>
    </row>
    <row r="45" spans="1:7" ht="31.5">
      <c r="A45" s="26" t="s">
        <v>52</v>
      </c>
      <c r="B45" s="15" t="s">
        <v>89</v>
      </c>
      <c r="C45" s="32">
        <v>13292868</v>
      </c>
      <c r="D45" s="32">
        <v>13292868</v>
      </c>
      <c r="E45" s="35">
        <f t="shared" si="1"/>
        <v>100</v>
      </c>
      <c r="F45" s="46"/>
      <c r="G45" s="1"/>
    </row>
    <row r="46" spans="1:7" ht="31.5">
      <c r="A46" s="31" t="s">
        <v>63</v>
      </c>
      <c r="B46" s="37" t="s">
        <v>67</v>
      </c>
      <c r="C46" s="33">
        <f>C47</f>
        <v>512500</v>
      </c>
      <c r="D46" s="33">
        <f>D47</f>
        <v>512500</v>
      </c>
      <c r="E46" s="35">
        <f t="shared" si="1"/>
        <v>100</v>
      </c>
      <c r="F46" s="47"/>
      <c r="G46" s="1"/>
    </row>
    <row r="47" spans="1:7" ht="15.75">
      <c r="A47" s="26" t="s">
        <v>64</v>
      </c>
      <c r="B47" s="38" t="s">
        <v>66</v>
      </c>
      <c r="C47" s="32">
        <f>C48</f>
        <v>512500</v>
      </c>
      <c r="D47" s="32">
        <f>D48</f>
        <v>512500</v>
      </c>
      <c r="E47" s="35">
        <f t="shared" si="1"/>
        <v>100</v>
      </c>
      <c r="F47" s="46"/>
      <c r="G47" s="1"/>
    </row>
    <row r="48" spans="1:7" ht="64.5" customHeight="1">
      <c r="A48" s="26" t="s">
        <v>65</v>
      </c>
      <c r="B48" s="38" t="s">
        <v>66</v>
      </c>
      <c r="C48" s="32">
        <v>512500</v>
      </c>
      <c r="D48" s="32">
        <v>512500</v>
      </c>
      <c r="E48" s="35">
        <f t="shared" si="1"/>
        <v>100</v>
      </c>
      <c r="F48" s="46"/>
      <c r="G48" s="1"/>
    </row>
    <row r="49" spans="1:8" ht="31.5">
      <c r="A49" s="31" t="s">
        <v>48</v>
      </c>
      <c r="B49" s="18" t="s">
        <v>58</v>
      </c>
      <c r="C49" s="33">
        <f>C50+C52</f>
        <v>190400</v>
      </c>
      <c r="D49" s="33">
        <f>D50+D52</f>
        <v>190400</v>
      </c>
      <c r="E49" s="35">
        <f t="shared" si="1"/>
        <v>100</v>
      </c>
      <c r="F49" s="47"/>
      <c r="G49" s="1"/>
    </row>
    <row r="50" spans="1:8" ht="47.25">
      <c r="A50" s="25" t="s">
        <v>1</v>
      </c>
      <c r="B50" s="15" t="s">
        <v>59</v>
      </c>
      <c r="C50" s="32">
        <f>C51</f>
        <v>137300</v>
      </c>
      <c r="D50" s="32">
        <f>D51</f>
        <v>137300</v>
      </c>
      <c r="E50" s="35">
        <f t="shared" si="1"/>
        <v>100</v>
      </c>
      <c r="F50" s="46"/>
      <c r="G50" s="1"/>
    </row>
    <row r="51" spans="1:8" ht="63">
      <c r="A51" s="26" t="s">
        <v>54</v>
      </c>
      <c r="B51" s="15" t="s">
        <v>60</v>
      </c>
      <c r="C51" s="32">
        <v>137300</v>
      </c>
      <c r="D51" s="32">
        <v>137300</v>
      </c>
      <c r="E51" s="35">
        <f t="shared" si="1"/>
        <v>100</v>
      </c>
      <c r="F51" s="46"/>
      <c r="G51" s="3"/>
      <c r="H51" s="3"/>
    </row>
    <row r="52" spans="1:8" ht="31.5">
      <c r="A52" s="25" t="s">
        <v>27</v>
      </c>
      <c r="B52" s="15" t="s">
        <v>61</v>
      </c>
      <c r="C52" s="32">
        <f>C53</f>
        <v>53100</v>
      </c>
      <c r="D52" s="32">
        <f>D53</f>
        <v>53100</v>
      </c>
      <c r="E52" s="35">
        <f t="shared" si="1"/>
        <v>100</v>
      </c>
      <c r="F52" s="46"/>
    </row>
    <row r="53" spans="1:8" ht="47.25">
      <c r="A53" s="26" t="s">
        <v>53</v>
      </c>
      <c r="B53" s="15" t="s">
        <v>62</v>
      </c>
      <c r="C53" s="32">
        <v>53100</v>
      </c>
      <c r="D53" s="32">
        <v>53100</v>
      </c>
      <c r="E53" s="35">
        <f t="shared" si="1"/>
        <v>100</v>
      </c>
      <c r="F53" s="46"/>
    </row>
    <row r="54" spans="1:8" ht="15.75">
      <c r="A54" s="19" t="s">
        <v>2</v>
      </c>
      <c r="B54" s="18"/>
      <c r="C54" s="33">
        <f>C13+C40</f>
        <v>16853158.149999999</v>
      </c>
      <c r="D54" s="33">
        <f>D13+D40</f>
        <v>16838218.309999999</v>
      </c>
      <c r="E54" s="35">
        <f t="shared" si="1"/>
        <v>99.91</v>
      </c>
      <c r="F54" s="47"/>
    </row>
    <row r="57" spans="1:8">
      <c r="C57" s="4"/>
      <c r="D57" s="4"/>
      <c r="E57" s="4"/>
      <c r="F57" s="4"/>
    </row>
  </sheetData>
  <sheetProtection selectLockedCells="1" selectUnlockedCells="1"/>
  <mergeCells count="7">
    <mergeCell ref="A9:E9"/>
    <mergeCell ref="B1:E1"/>
    <mergeCell ref="B2:E2"/>
    <mergeCell ref="B3:E3"/>
    <mergeCell ref="B4:E4"/>
    <mergeCell ref="B5:E5"/>
    <mergeCell ref="A8:E8"/>
  </mergeCells>
  <phoneticPr fontId="0" type="noConversion"/>
  <pageMargins left="0.78740157480314965" right="0.39370078740157483" top="0.78740157480314965" bottom="0.78740157480314965" header="0" footer="0.39370078740157483"/>
  <pageSetup paperSize="9" scale="68" fitToHeight="0" orientation="portrait" r:id="rId1"/>
  <headerFooter differentFirst="1">
    <oddHeader>&amp;C&amp;"Times New Roman,обычный"&amp;12&amp;P</oddHeader>
  </headerFooter>
  <rowBreaks count="2" manualBreakCount="2">
    <brk id="23" max="4" man="1"/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Company>DepFin 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Ясевич</dc:creator>
  <cp:lastModifiedBy>web</cp:lastModifiedBy>
  <cp:lastPrinted>2021-02-19T02:01:59Z</cp:lastPrinted>
  <dcterms:created xsi:type="dcterms:W3CDTF">2009-01-15T06:05:27Z</dcterms:created>
  <dcterms:modified xsi:type="dcterms:W3CDTF">2022-04-04T02:36:08Z</dcterms:modified>
</cp:coreProperties>
</file>