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6990" activeTab="0"/>
  </bookViews>
  <sheets>
    <sheet name="РАСХОДЫ 19" sheetId="1" r:id="rId1"/>
  </sheets>
  <definedNames>
    <definedName name="_xlnm.Print_Area" localSheetId="0">'РАСХОДЫ 19'!$A$1:$I$203</definedName>
  </definedNames>
  <calcPr fullCalcOnLoad="1"/>
</workbook>
</file>

<file path=xl/sharedStrings.xml><?xml version="1.0" encoding="utf-8"?>
<sst xmlns="http://schemas.openxmlformats.org/spreadsheetml/2006/main" count="736" uniqueCount="164">
  <si>
    <t/>
  </si>
  <si>
    <t>Иные бюджетные ассигнования</t>
  </si>
  <si>
    <t>Мобилизационная и вневойсковая подготовка</t>
  </si>
  <si>
    <t>(тыс. рублей)</t>
  </si>
  <si>
    <t>ПР</t>
  </si>
  <si>
    <t>РЗ</t>
  </si>
  <si>
    <t>ВР</t>
  </si>
  <si>
    <t>ОБЩЕГОСУДАРСТВЕННЫЕ ВОПРОСЫ</t>
  </si>
  <si>
    <t>01</t>
  </si>
  <si>
    <t>02</t>
  </si>
  <si>
    <t xml:space="preserve">Глава муниципального образования </t>
  </si>
  <si>
    <t>100</t>
  </si>
  <si>
    <t>120</t>
  </si>
  <si>
    <t>Фонд оплаты труда муниципальных органов и взносы по обязательному социальному страхованию</t>
  </si>
  <si>
    <t>121</t>
  </si>
  <si>
    <t>122</t>
  </si>
  <si>
    <t>04</t>
  </si>
  <si>
    <t>Иные закупки товаров, работ, услуг для муниципальных нужд</t>
  </si>
  <si>
    <t>Закупка товаров, работ, услуг в сфере информационно-коммуникационных технологий</t>
  </si>
  <si>
    <t>Уплата налогов, сборов и иных платежей</t>
  </si>
  <si>
    <t xml:space="preserve"> Резервные средства </t>
  </si>
  <si>
    <t>НАЦИОНАЛЬНАЯ ОБОРОНА</t>
  </si>
  <si>
    <t>НАЦИОНАЛЬНАЯ ЭКОНОМИКА</t>
  </si>
  <si>
    <t>ЖИЛИЩНО-КОММУНАЛЬНОЕ ХОЗЯЙСТВО</t>
  </si>
  <si>
    <t>Мероприятия в области коммунального хозяйства</t>
  </si>
  <si>
    <t>Дворцы и дома культуры, другие учреждения культуры</t>
  </si>
  <si>
    <t xml:space="preserve"> Библиотеки</t>
  </si>
  <si>
    <t>СОЦИАЛЬНАЯ ПОЛИТИКА</t>
  </si>
  <si>
    <t>Публичные нормативные социальные выплаты гражданам</t>
  </si>
  <si>
    <t>03</t>
  </si>
  <si>
    <t>05</t>
  </si>
  <si>
    <t>08</t>
  </si>
  <si>
    <t>09</t>
  </si>
  <si>
    <t>ВСЕГО</t>
  </si>
  <si>
    <t>Функционирование высшего должностного лица субъекта РФ и МО</t>
  </si>
  <si>
    <t>Функционирование правительства РФ, высших органов исполнительной власти субъектов РФ, местных администраций</t>
  </si>
  <si>
    <t>Дорожное хозяйство (дорожные фонды)</t>
  </si>
  <si>
    <t xml:space="preserve">КУЛЬТУРА И КИНЕМАТОГРАФИЯ </t>
  </si>
  <si>
    <t>13</t>
  </si>
  <si>
    <t>ДРУГИЕ ОБЩЕГОСУДАРСТВЕННЫЕ ВОПРОСЫ</t>
  </si>
  <si>
    <t>129</t>
  </si>
  <si>
    <t>КЦСР</t>
  </si>
  <si>
    <t>РЕЗЕРВНЫЕ ФОНДЫ</t>
  </si>
  <si>
    <t>Уплата прочих налогов, сборов</t>
  </si>
  <si>
    <t>Фонд оплаты труда казенных учреждений</t>
  </si>
  <si>
    <t>110</t>
  </si>
  <si>
    <t>111</t>
  </si>
  <si>
    <t>119</t>
  </si>
  <si>
    <t>Расходы на выплаты персоналу казенных учреждений</t>
  </si>
  <si>
    <t>Расходы на выплаты персоналу в целях обеспечения выполнения функций муниципальными органами, казенными учреждениями</t>
  </si>
  <si>
    <t>Социальное обеспечение и иные выплаты населению</t>
  </si>
  <si>
    <t>Наименование</t>
  </si>
  <si>
    <t>10</t>
  </si>
  <si>
    <t>14</t>
  </si>
  <si>
    <t>РАСПРЕДЕЛЕНИЕ БЮДЖЕТНЫХ АССИГНОВАНИЙ В ВЕДОМСТВЕННОЙ СТРУКТУРЕ,</t>
  </si>
  <si>
    <t>ПО РАЗДЕЛАМ, ПОДРАЗДЕЛАМ, ЦЕЛЕВЫМ СТАТЬЯМ И ВИДАМ РАСХОДОВ</t>
  </si>
  <si>
    <t>КВСР</t>
  </si>
  <si>
    <t>8010200000</t>
  </si>
  <si>
    <t>8010240300</t>
  </si>
  <si>
    <t>8010440400</t>
  </si>
  <si>
    <t>8011143000</t>
  </si>
  <si>
    <t>00</t>
  </si>
  <si>
    <t>8080140990</t>
  </si>
  <si>
    <t>8050340720</t>
  </si>
  <si>
    <t>8080142990</t>
  </si>
  <si>
    <t>8100000000</t>
  </si>
  <si>
    <t>8100100000</t>
  </si>
  <si>
    <t>8100149100</t>
  </si>
  <si>
    <t>8140000000</t>
  </si>
  <si>
    <t>8140300000</t>
  </si>
  <si>
    <t>8140345210</t>
  </si>
  <si>
    <t>8140345211</t>
  </si>
  <si>
    <t>8140345212</t>
  </si>
  <si>
    <t>8010400000</t>
  </si>
  <si>
    <t>8011100000</t>
  </si>
  <si>
    <t>Иные пенсии, социальные доплаты к пенсиям</t>
  </si>
  <si>
    <t>Прочая закупка товаров, работ, услуг для обеспечения муниципальных нужд</t>
  </si>
  <si>
    <t>Закупка товаров и услуг для обеспечения муниципальных нужд</t>
  </si>
  <si>
    <t>Расходы на выплаты персоналу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</si>
  <si>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</si>
  <si>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</si>
  <si>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Иные выплаты персоналу муниципальных органов, за исключением фонда оплаты труда</t>
  </si>
  <si>
    <t>112</t>
  </si>
  <si>
    <t>Культура</t>
  </si>
  <si>
    <t>Общеэкономические вопросы</t>
  </si>
  <si>
    <t>6130173110</t>
  </si>
  <si>
    <t>7112140000</t>
  </si>
  <si>
    <t>8000000000</t>
  </si>
  <si>
    <t>Закупка товаров и услуг для муниципальных нужд</t>
  </si>
  <si>
    <t>ФИЗИЧЕСКАЯ КУЛЬТУРА И СПОРТ</t>
  </si>
  <si>
    <t>71101S2370</t>
  </si>
  <si>
    <t>Приложение 3</t>
  </si>
  <si>
    <t>% исполнения</t>
  </si>
  <si>
    <t>8010000000</t>
  </si>
  <si>
    <t xml:space="preserve">ЦЕНТРАЛЬНЫЙ АППАРАТ  </t>
  </si>
  <si>
    <t>242</t>
  </si>
  <si>
    <t>Уплата иных платежей</t>
  </si>
  <si>
    <t>Расходы на выполнение функций по общегосударственным вопросам</t>
  </si>
  <si>
    <t>Выполнение других обязательств государства</t>
  </si>
  <si>
    <t xml:space="preserve">Иные закупки товаров, работ, услуг для муниципальных нужд </t>
  </si>
  <si>
    <t>Непрограммные расходы</t>
  </si>
  <si>
    <t>90А0073150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</si>
  <si>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</si>
  <si>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90А0051180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</si>
  <si>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</si>
  <si>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</si>
  <si>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Муниципальная  программа «Обеспечение пожарной безопасности на территории Юголокского сельского поселения на 2016-2022 годы»</t>
  </si>
  <si>
    <t>Создание минерализованных полос на территории Юголокского сельского поселения</t>
  </si>
  <si>
    <t>Осуществление органами местного самоуправления отдельных областных государственных полномочий  в сфере водоснабжения и водоотведения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</si>
  <si>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</si>
  <si>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Мероприятия в области дорожного хозяйства</t>
  </si>
  <si>
    <t>Уличное освещение</t>
  </si>
  <si>
    <t>Муниципальная программа «Развитие дорожного хозяйства на территории Юголокского муниципального образования» на 2016-2022 годы</t>
  </si>
  <si>
    <t>Текущий ремонт автомобильных дорог общего пользования на территории Юголокского муниципального образования</t>
  </si>
  <si>
    <t>КОММУНАЛЬНОЕ ХОЗЯЙСТВО</t>
  </si>
  <si>
    <t>БЛАГОУСТРОЙСТВО</t>
  </si>
  <si>
    <t>Арендная плата за пользование имуществом</t>
  </si>
  <si>
    <t>Сбор и вывоз твердых бытовых отходов</t>
  </si>
  <si>
    <t>Прочие мероприятия по благоустройству</t>
  </si>
  <si>
    <t>МОЛОДЕЖНАЯ ПОЛИТИКА И ОЗДОРОВЛЕНИЕ ДЕТЕЙ</t>
  </si>
  <si>
    <t>07</t>
  </si>
  <si>
    <t>Муниципальная программа "Комплексные меры противодействия злоупотреблению наркотиками и их незаконному обороту в Юголокском муниципальном образовании на 2018-2022годы"</t>
  </si>
  <si>
    <t>Уничтожение зарослей дикорастущей конопли</t>
  </si>
  <si>
    <t>Муниципальная программа «Патриотическое воспитание молодежи в Юголокском муниципальном образовании на период 2018-2022 годы»</t>
  </si>
  <si>
    <t>8080100000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</si>
  <si>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</si>
  <si>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инык выплаты работникам казенных учреждений</t>
  </si>
  <si>
    <t>Обеспечение деятельности подведомственных учреждений</t>
  </si>
  <si>
    <t>Пенсионное обеспечение</t>
  </si>
  <si>
    <t>Выплата пенсии за выслугу лет гражданам, замещавшим должности муниципальной службы</t>
  </si>
  <si>
    <t>Мероприятия в области физической культуры и спорта</t>
  </si>
  <si>
    <t>Приобретение спортинвентаря</t>
  </si>
  <si>
    <t>Муниципальная программа "Развитие физической культуры и спорта в Юголокском муниципальном образовании на период 2018 - 2022 годы"</t>
  </si>
  <si>
    <t>МЕЖБЮДЖЕТНЫЕ ТРАНСФЕРТЫ ОБЩЕГО ХАРАКТЕРА</t>
  </si>
  <si>
    <t>Прочие межбюджетные трансферты</t>
  </si>
  <si>
    <t>Передача полномочий на районный уровень</t>
  </si>
  <si>
    <t>Переданные полномочия по КСО</t>
  </si>
  <si>
    <t>Переданные полномочия по градостроительству</t>
  </si>
  <si>
    <t>Переданные по внутр. мун. финансовому контролю</t>
  </si>
  <si>
    <t>Администрация Юголокского сельского поселения</t>
  </si>
  <si>
    <t xml:space="preserve">«Об исполнении бюджета Юголокского  </t>
  </si>
  <si>
    <t>к проекту решения думы поселения</t>
  </si>
  <si>
    <t>сельского поселения за 2021 год "</t>
  </si>
  <si>
    <t>План на 2021 год</t>
  </si>
  <si>
    <t>Исполнено в 2021 году</t>
  </si>
  <si>
    <t>Закупка энергоресурсов (електроэнергия)</t>
  </si>
  <si>
    <t>Монтаж и обсуживание пожарной сигнализации в здании администрации</t>
  </si>
  <si>
    <t>Муниципальная программа Юголокского сельского поселения "Чистая вода" на 2020-2024 годы</t>
  </si>
  <si>
    <t>Мероприятия по развитию водоснобжения на территории Юголокского МО</t>
  </si>
  <si>
    <t>Мероприятия по разработке проектов ЗСО</t>
  </si>
  <si>
    <t>Мероприятия перечня народных инициатив</t>
  </si>
  <si>
    <t>Благоустройство территории водозаборного сооружения (приобретение пиломатериала, устройство ограждения и дорожки), расположенного по адресу: д. Кижа, ул. Партизанская, д. 16 А.</t>
  </si>
  <si>
    <t>Приобретение глубинного насоса , электропроводки, счетчиков на воду и иного сопутствующего оборудования  для ремонта водозаборного сооружения, расположенного по адресу: д. Кижа, ул. Партизанская, д. 16 А (ремонт собственными силами)</t>
  </si>
  <si>
    <t>МП «Организация деятельности по накоплению и транспортированию твердых коммунальных отходов на территории Юголокского муниципального образования  на 2020-2022 годы»</t>
  </si>
  <si>
    <t>6913940000</t>
  </si>
  <si>
    <t xml:space="preserve">Мероприятия по накоплению и транспортированию ТКО </t>
  </si>
  <si>
    <t>Мероприятия по обустройству площадок по накоплению ТКО</t>
  </si>
  <si>
    <t>Устройство мест (площадок) по накоплению ТКО</t>
  </si>
  <si>
    <t>65201S2971</t>
  </si>
  <si>
    <t>Обслуживание пожарной сигнализации в зданиях МКУК "КДЦ Юголокского МО"</t>
  </si>
  <si>
    <t>6513540000</t>
  </si>
  <si>
    <t>8040940500</t>
  </si>
  <si>
    <t>от   04.04.2022г. № 38/2-ДП</t>
  </si>
  <si>
    <t xml:space="preserve"> БЮДЖЕТА ЗА 2021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</si>
</sst>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10419]#,##0.00;#,##0.00\ \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"/>
    <numFmt numFmtId="180" formatCode="0.000"/>
    <numFmt numFmtId="181" formatCode="_-* #,##0.000_р_._-;\-* #,##0.000_р_._-;_-* &quot;-&quot;???_р_._-;_-@_-"/>
    <numFmt numFmtId="182" formatCode="#,##0.00_ ;\-#,##0.00\ "/>
    <numFmt numFmtId="183" formatCode="0.0000"/>
    <numFmt numFmtId="184" formatCode="#,##0.00\ _₽"/>
    <numFmt numFmtId="185" formatCode="[$-FC19]d\ mmmm\ yyyy\ &quot;г.&quot;"/>
    <numFmt numFmtId="186" formatCode="#,##0.00\ &quot;₽&quot;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  <font>
      <sz val="12"/>
      <color rgb="FF006600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173" fontId="4" fillId="33" borderId="10" xfId="60" applyNumberFormat="1" applyFont="1" applyFill="1" applyBorder="1" applyAlignment="1">
      <alignment horizontal="center" vertical="center" wrapText="1" readingOrder="1"/>
    </xf>
    <xf numFmtId="49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horizontal="left"/>
    </xf>
    <xf numFmtId="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8" fillId="0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  <xf numFmtId="0" fontId="5" fillId="0" borderId="0" xfId="0" applyFont="1" applyFill="1" applyBorder="1" applyAlignment="1">
      <alignment horizontal="right"/>
    </xf>
    <xf numFmtId="0" fontId="6" fillId="0" borderId="0" xfId="33" applyNumberFormat="1" applyFont="1" applyFill="1" applyBorder="1" applyAlignment="1">
      <alignment horizontal="right" vertical="top" wrapText="1" readingOrder="1"/>
      <protection/>
    </xf>
    <xf numFmtId="2" fontId="6" fillId="33" borderId="10" xfId="60" applyNumberFormat="1" applyFont="1" applyFill="1" applyBorder="1" applyAlignment="1">
      <alignment horizontal="center" vertical="center" wrapText="1" readingOrder="1"/>
    </xf>
    <xf numFmtId="184" fontId="4" fillId="33" borderId="10" xfId="60" applyNumberFormat="1" applyFont="1" applyFill="1" applyBorder="1" applyAlignment="1">
      <alignment horizontal="center" vertical="center" wrapText="1" readingOrder="1"/>
    </xf>
    <xf numFmtId="0" fontId="55" fillId="0" borderId="10" xfId="33" applyNumberFormat="1" applyFont="1" applyFill="1" applyBorder="1" applyAlignment="1">
      <alignment horizontal="left" vertical="top" wrapText="1"/>
      <protection/>
    </xf>
    <xf numFmtId="0" fontId="55" fillId="0" borderId="10" xfId="33" applyNumberFormat="1" applyFont="1" applyFill="1" applyBorder="1" applyAlignment="1">
      <alignment horizontal="center" vertical="center" wrapText="1" readingOrder="1"/>
      <protection/>
    </xf>
    <xf numFmtId="49" fontId="55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8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10" xfId="33" applyNumberFormat="1" applyFont="1" applyFill="1" applyBorder="1" applyAlignment="1">
      <alignment horizontal="center" vertical="center" wrapText="1" readingOrder="1"/>
      <protection/>
    </xf>
    <xf numFmtId="49" fontId="10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top" wrapText="1"/>
      <protection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top" wrapText="1"/>
      <protection/>
    </xf>
    <xf numFmtId="0" fontId="55" fillId="0" borderId="10" xfId="33" applyNumberFormat="1" applyFont="1" applyFill="1" applyBorder="1" applyAlignment="1">
      <alignment horizontal="center" vertical="top" wrapText="1" readingOrder="1"/>
      <protection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49" fontId="55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33" applyNumberFormat="1" applyFont="1" applyFill="1" applyBorder="1" applyAlignment="1">
      <alignment horizontal="left" vertical="top" wrapText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  <xf numFmtId="49" fontId="11" fillId="0" borderId="10" xfId="33" applyNumberFormat="1" applyFont="1" applyFill="1" applyBorder="1" applyAlignment="1">
      <alignment horizontal="center" vertical="center" wrapText="1" readingOrder="1"/>
      <protection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top" wrapText="1"/>
    </xf>
    <xf numFmtId="49" fontId="5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0" fontId="55" fillId="33" borderId="10" xfId="60" applyNumberFormat="1" applyFont="1" applyFill="1" applyBorder="1" applyAlignment="1">
      <alignment horizontal="center" vertical="center" wrapText="1"/>
    </xf>
    <xf numFmtId="2" fontId="8" fillId="35" borderId="10" xfId="60" applyNumberFormat="1" applyFont="1" applyFill="1" applyBorder="1" applyAlignment="1">
      <alignment horizontal="center" vertical="center" wrapText="1"/>
    </xf>
    <xf numFmtId="2" fontId="55" fillId="0" borderId="10" xfId="60" applyNumberFormat="1" applyFont="1" applyFill="1" applyBorder="1" applyAlignment="1">
      <alignment horizontal="center" vertical="center" wrapText="1"/>
    </xf>
    <xf numFmtId="2" fontId="10" fillId="35" borderId="10" xfId="60" applyNumberFormat="1" applyFont="1" applyFill="1" applyBorder="1" applyAlignment="1">
      <alignment horizontal="center" vertical="center" wrapText="1"/>
    </xf>
    <xf numFmtId="2" fontId="10" fillId="33" borderId="10" xfId="60" applyNumberFormat="1" applyFont="1" applyFill="1" applyBorder="1" applyAlignment="1">
      <alignment horizontal="center" vertical="center" wrapText="1"/>
    </xf>
    <xf numFmtId="180" fontId="8" fillId="35" borderId="10" xfId="60" applyNumberFormat="1" applyFont="1" applyFill="1" applyBorder="1" applyAlignment="1">
      <alignment horizontal="center" vertical="center" wrapText="1"/>
    </xf>
    <xf numFmtId="2" fontId="11" fillId="33" borderId="10" xfId="60" applyNumberFormat="1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top" wrapText="1"/>
    </xf>
    <xf numFmtId="2" fontId="11" fillId="35" borderId="10" xfId="60" applyNumberFormat="1" applyFont="1" applyFill="1" applyBorder="1" applyAlignment="1">
      <alignment horizontal="center" vertical="center" wrapText="1"/>
    </xf>
    <xf numFmtId="2" fontId="55" fillId="33" borderId="10" xfId="60" applyNumberFormat="1" applyFont="1" applyFill="1" applyBorder="1" applyAlignment="1">
      <alignment horizontal="center" vertical="center" wrapText="1"/>
    </xf>
    <xf numFmtId="43" fontId="55" fillId="35" borderId="10" xfId="60" applyNumberFormat="1" applyFont="1" applyFill="1" applyBorder="1" applyAlignment="1">
      <alignment horizontal="left" vertical="center" wrapText="1"/>
    </xf>
    <xf numFmtId="43" fontId="10" fillId="33" borderId="10" xfId="60" applyNumberFormat="1" applyFont="1" applyFill="1" applyBorder="1" applyAlignment="1">
      <alignment horizontal="left" vertical="center" wrapText="1"/>
    </xf>
    <xf numFmtId="43" fontId="11" fillId="35" borderId="10" xfId="60" applyNumberFormat="1" applyFont="1" applyFill="1" applyBorder="1" applyAlignment="1">
      <alignment horizontal="left" vertical="center" wrapText="1"/>
    </xf>
    <xf numFmtId="2" fontId="56" fillId="0" borderId="10" xfId="0" applyNumberFormat="1" applyFont="1" applyFill="1" applyBorder="1" applyAlignment="1">
      <alignment horizontal="center" vertical="top" wrapText="1"/>
    </xf>
    <xf numFmtId="2" fontId="2" fillId="7" borderId="10" xfId="0" applyNumberFormat="1" applyFont="1" applyFill="1" applyBorder="1" applyAlignment="1">
      <alignment horizontal="center" vertical="top" wrapText="1"/>
    </xf>
    <xf numFmtId="4" fontId="8" fillId="7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2" fontId="55" fillId="7" borderId="10" xfId="0" applyNumberFormat="1" applyFont="1" applyFill="1" applyBorder="1" applyAlignment="1">
      <alignment horizontal="center" vertical="top" wrapText="1"/>
    </xf>
    <xf numFmtId="2" fontId="10" fillId="36" borderId="10" xfId="60" applyNumberFormat="1" applyFont="1" applyFill="1" applyBorder="1" applyAlignment="1">
      <alignment horizontal="center" vertical="center" wrapText="1"/>
    </xf>
    <xf numFmtId="2" fontId="55" fillId="7" borderId="10" xfId="60" applyNumberFormat="1" applyFont="1" applyFill="1" applyBorder="1" applyAlignment="1">
      <alignment horizontal="center" vertical="center" wrapText="1"/>
    </xf>
    <xf numFmtId="2" fontId="56" fillId="35" borderId="10" xfId="60" applyNumberFormat="1" applyFont="1" applyFill="1" applyBorder="1" applyAlignment="1">
      <alignment horizontal="center" vertical="center" wrapText="1"/>
    </xf>
    <xf numFmtId="2" fontId="8" fillId="7" borderId="10" xfId="6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top" wrapText="1"/>
    </xf>
    <xf numFmtId="2" fontId="60" fillId="35" borderId="10" xfId="60" applyNumberFormat="1" applyFont="1" applyFill="1" applyBorder="1" applyAlignment="1">
      <alignment horizontal="center" vertical="center" wrapText="1"/>
    </xf>
    <xf numFmtId="2" fontId="2" fillId="33" borderId="10" xfId="60" applyNumberFormat="1" applyFont="1" applyFill="1" applyBorder="1" applyAlignment="1">
      <alignment horizontal="center" vertical="center" wrapText="1"/>
    </xf>
    <xf numFmtId="4" fontId="10" fillId="33" borderId="10" xfId="60" applyNumberFormat="1" applyFont="1" applyFill="1" applyBorder="1" applyAlignment="1">
      <alignment horizontal="center" vertical="center" wrapText="1"/>
    </xf>
    <xf numFmtId="0" fontId="10" fillId="33" borderId="10" xfId="60" applyNumberFormat="1" applyFont="1" applyFill="1" applyBorder="1" applyAlignment="1">
      <alignment horizontal="center" vertical="center" wrapText="1"/>
    </xf>
    <xf numFmtId="180" fontId="2" fillId="33" borderId="10" xfId="60" applyNumberFormat="1" applyFont="1" applyFill="1" applyBorder="1" applyAlignment="1">
      <alignment horizontal="center" vertical="center" wrapText="1"/>
    </xf>
    <xf numFmtId="2" fontId="8" fillId="33" borderId="10" xfId="6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2" fontId="2" fillId="7" borderId="10" xfId="60" applyNumberFormat="1" applyFont="1" applyFill="1" applyBorder="1" applyAlignment="1">
      <alignment horizontal="center" vertical="center" wrapText="1"/>
    </xf>
    <xf numFmtId="2" fontId="2" fillId="0" borderId="10" xfId="60" applyNumberFormat="1" applyFont="1" applyFill="1" applyBorder="1" applyAlignment="1">
      <alignment horizontal="center" vertical="center" wrapText="1"/>
    </xf>
    <xf numFmtId="180" fontId="10" fillId="33" borderId="10" xfId="6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4" fillId="33" borderId="10" xfId="60" applyNumberFormat="1" applyFont="1" applyFill="1" applyBorder="1" applyAlignment="1">
      <alignment horizontal="center" vertical="center" wrapText="1" readingOrder="1"/>
    </xf>
    <xf numFmtId="43" fontId="11" fillId="35" borderId="10" xfId="60" applyNumberFormat="1" applyFont="1" applyFill="1" applyBorder="1" applyAlignment="1">
      <alignment horizontal="center" vertical="center" wrapText="1"/>
    </xf>
    <xf numFmtId="43" fontId="10" fillId="33" borderId="10" xfId="60" applyNumberFormat="1" applyFont="1" applyFill="1" applyBorder="1" applyAlignment="1">
      <alignment horizontal="center" vertical="center" wrapText="1"/>
    </xf>
    <xf numFmtId="0" fontId="10" fillId="35" borderId="10" xfId="60" applyNumberFormat="1" applyFont="1" applyFill="1" applyBorder="1" applyAlignment="1">
      <alignment horizontal="center" vertical="center" wrapText="1"/>
    </xf>
    <xf numFmtId="2" fontId="61" fillId="33" borderId="10" xfId="60" applyNumberFormat="1" applyFont="1" applyFill="1" applyBorder="1" applyAlignment="1">
      <alignment horizontal="center" vertical="center" wrapText="1" readingOrder="1"/>
    </xf>
    <xf numFmtId="2" fontId="56" fillId="33" borderId="10" xfId="6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9" fillId="37" borderId="0" xfId="60" applyNumberFormat="1" applyFont="1" applyFill="1" applyBorder="1" applyAlignment="1">
      <alignment horizontal="right"/>
    </xf>
    <xf numFmtId="173" fontId="9" fillId="0" borderId="0" xfId="60" applyNumberFormat="1" applyFont="1" applyFill="1" applyBorder="1" applyAlignment="1">
      <alignment horizontal="right"/>
    </xf>
    <xf numFmtId="0" fontId="4" fillId="33" borderId="11" xfId="33" applyNumberFormat="1" applyFont="1" applyFill="1" applyBorder="1" applyAlignment="1">
      <alignment horizontal="left" vertical="center" wrapText="1" readingOrder="1"/>
      <protection/>
    </xf>
    <xf numFmtId="0" fontId="4" fillId="33" borderId="12" xfId="33" applyNumberFormat="1" applyFont="1" applyFill="1" applyBorder="1" applyAlignment="1">
      <alignment horizontal="left" vertical="center" wrapText="1" readingOrder="1"/>
      <protection/>
    </xf>
    <xf numFmtId="0" fontId="4" fillId="33" borderId="13" xfId="33" applyNumberFormat="1" applyFont="1" applyFill="1" applyBorder="1" applyAlignment="1">
      <alignment horizontal="left" vertical="center" wrapText="1" readingOrder="1"/>
      <protection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showGridLines="0" tabSelected="1" view="pageBreakPreview" zoomScale="80" zoomScaleNormal="75" zoomScaleSheetLayoutView="80" workbookViewId="0" topLeftCell="A181">
      <selection activeCell="A194" sqref="A194"/>
    </sheetView>
  </sheetViews>
  <sheetFormatPr defaultColWidth="24.421875" defaultRowHeight="15"/>
  <cols>
    <col min="1" max="1" width="62.421875" style="1" customWidth="1"/>
    <col min="2" max="2" width="9.7109375" style="1" customWidth="1"/>
    <col min="3" max="3" width="7.421875" style="1" customWidth="1"/>
    <col min="4" max="4" width="7.28125" style="1" customWidth="1"/>
    <col min="5" max="5" width="16.7109375" style="1" customWidth="1"/>
    <col min="6" max="6" width="10.28125" style="1" customWidth="1"/>
    <col min="7" max="9" width="22.8515625" style="2" customWidth="1"/>
    <col min="10" max="16384" width="24.421875" style="1" customWidth="1"/>
  </cols>
  <sheetData>
    <row r="1" spans="1:9" ht="18.75" customHeight="1">
      <c r="A1" s="125" t="s">
        <v>91</v>
      </c>
      <c r="B1" s="125"/>
      <c r="C1" s="125"/>
      <c r="D1" s="125"/>
      <c r="E1" s="125"/>
      <c r="F1" s="125"/>
      <c r="G1" s="125"/>
      <c r="H1" s="125"/>
      <c r="I1" s="125"/>
    </row>
    <row r="2" spans="1:9" ht="18.7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</row>
    <row r="3" spans="1:9" ht="18.75" customHeight="1">
      <c r="A3" s="126" t="s">
        <v>140</v>
      </c>
      <c r="B3" s="126"/>
      <c r="C3" s="126"/>
      <c r="D3" s="126"/>
      <c r="E3" s="126"/>
      <c r="F3" s="126"/>
      <c r="G3" s="126"/>
      <c r="H3" s="126"/>
      <c r="I3" s="126"/>
    </row>
    <row r="4" spans="1:9" ht="18.75" customHeight="1">
      <c r="A4" s="126" t="s">
        <v>142</v>
      </c>
      <c r="B4" s="126"/>
      <c r="C4" s="126"/>
      <c r="D4" s="126"/>
      <c r="E4" s="126"/>
      <c r="F4" s="126"/>
      <c r="G4" s="126"/>
      <c r="H4" s="126"/>
      <c r="I4" s="126"/>
    </row>
    <row r="5" spans="1:9" ht="18.75" customHeight="1">
      <c r="A5" s="131" t="s">
        <v>162</v>
      </c>
      <c r="B5" s="131"/>
      <c r="C5" s="131"/>
      <c r="D5" s="131"/>
      <c r="E5" s="131"/>
      <c r="F5" s="131"/>
      <c r="G5" s="131"/>
      <c r="H5" s="131"/>
      <c r="I5" s="131"/>
    </row>
    <row r="6" spans="1:9" ht="18.7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8.75" customHeight="1">
      <c r="A7" s="132" t="s">
        <v>54</v>
      </c>
      <c r="B7" s="132"/>
      <c r="C7" s="132"/>
      <c r="D7" s="132"/>
      <c r="E7" s="132"/>
      <c r="F7" s="132"/>
      <c r="G7" s="132"/>
      <c r="H7" s="132"/>
      <c r="I7" s="132"/>
    </row>
    <row r="8" spans="1:9" ht="18.75" customHeight="1">
      <c r="A8" s="132" t="s">
        <v>55</v>
      </c>
      <c r="B8" s="132"/>
      <c r="C8" s="132"/>
      <c r="D8" s="132"/>
      <c r="E8" s="132"/>
      <c r="F8" s="132"/>
      <c r="G8" s="132"/>
      <c r="H8" s="132"/>
      <c r="I8" s="132"/>
    </row>
    <row r="9" spans="1:9" ht="18.75">
      <c r="A9" s="132" t="s">
        <v>163</v>
      </c>
      <c r="B9" s="132"/>
      <c r="C9" s="132"/>
      <c r="D9" s="132"/>
      <c r="E9" s="132"/>
      <c r="F9" s="132"/>
      <c r="G9" s="132"/>
      <c r="H9" s="132"/>
      <c r="I9" s="132"/>
    </row>
    <row r="10" spans="1:9" ht="18.75">
      <c r="A10" s="16"/>
      <c r="B10" s="16"/>
      <c r="C10" s="14"/>
      <c r="D10" s="14"/>
      <c r="E10" s="130"/>
      <c r="F10" s="130"/>
      <c r="G10" s="17"/>
      <c r="H10" s="17"/>
      <c r="I10" s="17"/>
    </row>
    <row r="11" spans="1:9" ht="18.75">
      <c r="A11" s="18" t="s">
        <v>0</v>
      </c>
      <c r="B11" s="18"/>
      <c r="C11" s="18" t="s">
        <v>0</v>
      </c>
      <c r="D11" s="18" t="s">
        <v>0</v>
      </c>
      <c r="E11" s="18"/>
      <c r="F11" s="18"/>
      <c r="G11" s="18"/>
      <c r="H11" s="18"/>
      <c r="I11" s="18" t="s">
        <v>3</v>
      </c>
    </row>
    <row r="12" spans="1:9" ht="37.5">
      <c r="A12" s="8" t="s">
        <v>51</v>
      </c>
      <c r="B12" s="8" t="s">
        <v>56</v>
      </c>
      <c r="C12" s="5" t="s">
        <v>5</v>
      </c>
      <c r="D12" s="5" t="s">
        <v>4</v>
      </c>
      <c r="E12" s="5" t="s">
        <v>41</v>
      </c>
      <c r="F12" s="5" t="s">
        <v>6</v>
      </c>
      <c r="G12" s="6" t="s">
        <v>143</v>
      </c>
      <c r="H12" s="6" t="s">
        <v>144</v>
      </c>
      <c r="I12" s="6" t="s">
        <v>92</v>
      </c>
    </row>
    <row r="13" spans="1:9" ht="18.75">
      <c r="A13" s="127" t="s">
        <v>139</v>
      </c>
      <c r="B13" s="128"/>
      <c r="C13" s="128"/>
      <c r="D13" s="128"/>
      <c r="E13" s="128"/>
      <c r="F13" s="128"/>
      <c r="G13" s="129"/>
      <c r="H13" s="9"/>
      <c r="I13" s="1"/>
    </row>
    <row r="14" spans="1:9" ht="18.75" customHeight="1">
      <c r="A14" s="10" t="s">
        <v>33</v>
      </c>
      <c r="B14" s="5">
        <v>992</v>
      </c>
      <c r="C14" s="7"/>
      <c r="D14" s="7"/>
      <c r="E14" s="7"/>
      <c r="F14" s="7"/>
      <c r="G14" s="20">
        <f>G16+G58+G70+G76+G98+139:139+G138+G151+G182+G198</f>
        <v>17814906.72</v>
      </c>
      <c r="H14" s="20">
        <f>H16+H58+H70+H76+H98+139:139+H138+H151+H182+H198</f>
        <v>16731300.479999999</v>
      </c>
      <c r="I14" s="19">
        <f>H14/G14*100</f>
        <v>93.91741838994035</v>
      </c>
    </row>
    <row r="15" spans="1:9" ht="18.75" customHeight="1">
      <c r="A15" s="10"/>
      <c r="B15" s="5">
        <v>992</v>
      </c>
      <c r="C15" s="7"/>
      <c r="D15" s="7"/>
      <c r="E15" s="7" t="s">
        <v>87</v>
      </c>
      <c r="F15" s="7"/>
      <c r="G15" s="20">
        <f>G16</f>
        <v>8957146.19</v>
      </c>
      <c r="H15" s="20">
        <f>H16</f>
        <v>8937146.19</v>
      </c>
      <c r="I15" s="19">
        <f aca="true" t="shared" si="0" ref="I15:I71">H15/G15*100</f>
        <v>99.77671459663873</v>
      </c>
    </row>
    <row r="16" spans="1:9" ht="27" customHeight="1">
      <c r="A16" s="21" t="s">
        <v>7</v>
      </c>
      <c r="B16" s="22">
        <v>992</v>
      </c>
      <c r="C16" s="23" t="s">
        <v>8</v>
      </c>
      <c r="D16" s="23" t="s">
        <v>61</v>
      </c>
      <c r="E16" s="23" t="s">
        <v>93</v>
      </c>
      <c r="F16" s="23"/>
      <c r="G16" s="80">
        <f>G17+G24+G39+G42</f>
        <v>8957146.19</v>
      </c>
      <c r="H16" s="80">
        <f>H17+H24+H39+H42</f>
        <v>8937146.19</v>
      </c>
      <c r="I16" s="19">
        <f t="shared" si="0"/>
        <v>99.77671459663873</v>
      </c>
    </row>
    <row r="17" spans="1:9" s="3" customFormat="1" ht="36.75" customHeight="1">
      <c r="A17" s="24" t="s">
        <v>34</v>
      </c>
      <c r="B17" s="25">
        <v>992</v>
      </c>
      <c r="C17" s="26" t="s">
        <v>8</v>
      </c>
      <c r="D17" s="26" t="s">
        <v>9</v>
      </c>
      <c r="E17" s="26" t="s">
        <v>57</v>
      </c>
      <c r="F17" s="26"/>
      <c r="G17" s="81">
        <f aca="true" t="shared" si="1" ref="G17:H19">G18</f>
        <v>1213506.1099999999</v>
      </c>
      <c r="H17" s="81">
        <f t="shared" si="1"/>
        <v>1213506.1099999999</v>
      </c>
      <c r="I17" s="19">
        <f t="shared" si="0"/>
        <v>100</v>
      </c>
    </row>
    <row r="18" spans="1:9" ht="18.75">
      <c r="A18" s="21" t="s">
        <v>10</v>
      </c>
      <c r="B18" s="22">
        <v>992</v>
      </c>
      <c r="C18" s="23" t="s">
        <v>8</v>
      </c>
      <c r="D18" s="23" t="s">
        <v>9</v>
      </c>
      <c r="E18" s="27" t="s">
        <v>58</v>
      </c>
      <c r="F18" s="23"/>
      <c r="G18" s="82">
        <f t="shared" si="1"/>
        <v>1213506.1099999999</v>
      </c>
      <c r="H18" s="82">
        <f t="shared" si="1"/>
        <v>1213506.1099999999</v>
      </c>
      <c r="I18" s="19">
        <f t="shared" si="0"/>
        <v>100</v>
      </c>
    </row>
    <row r="19" spans="1:9" ht="47.25">
      <c r="A19" s="28" t="s">
        <v>49</v>
      </c>
      <c r="B19" s="29">
        <v>992</v>
      </c>
      <c r="C19" s="27" t="s">
        <v>8</v>
      </c>
      <c r="D19" s="27" t="s">
        <v>9</v>
      </c>
      <c r="E19" s="27" t="s">
        <v>58</v>
      </c>
      <c r="F19" s="27" t="s">
        <v>11</v>
      </c>
      <c r="G19" s="83">
        <f t="shared" si="1"/>
        <v>1213506.1099999999</v>
      </c>
      <c r="H19" s="83">
        <f t="shared" si="1"/>
        <v>1213506.1099999999</v>
      </c>
      <c r="I19" s="19">
        <f t="shared" si="0"/>
        <v>100</v>
      </c>
    </row>
    <row r="20" spans="1:9" ht="18.75">
      <c r="A20" s="30" t="s">
        <v>78</v>
      </c>
      <c r="B20" s="29">
        <v>992</v>
      </c>
      <c r="C20" s="27" t="s">
        <v>8</v>
      </c>
      <c r="D20" s="27" t="s">
        <v>9</v>
      </c>
      <c r="E20" s="27" t="s">
        <v>58</v>
      </c>
      <c r="F20" s="27" t="s">
        <v>12</v>
      </c>
      <c r="G20" s="84">
        <f>G21+G22+G23</f>
        <v>1213506.1099999999</v>
      </c>
      <c r="H20" s="84">
        <f>H21+H22+H23</f>
        <v>1213506.1099999999</v>
      </c>
      <c r="I20" s="19">
        <f t="shared" si="0"/>
        <v>100</v>
      </c>
    </row>
    <row r="21" spans="1:9" ht="31.5">
      <c r="A21" s="30" t="s">
        <v>13</v>
      </c>
      <c r="B21" s="29">
        <v>992</v>
      </c>
      <c r="C21" s="27" t="s">
        <v>8</v>
      </c>
      <c r="D21" s="27" t="s">
        <v>9</v>
      </c>
      <c r="E21" s="27" t="s">
        <v>58</v>
      </c>
      <c r="F21" s="27" t="s">
        <v>14</v>
      </c>
      <c r="G21" s="84">
        <v>934091.85</v>
      </c>
      <c r="H21" s="84">
        <v>934091.85</v>
      </c>
      <c r="I21" s="19">
        <f t="shared" si="0"/>
        <v>100</v>
      </c>
    </row>
    <row r="22" spans="1:9" ht="31.5">
      <c r="A22" s="30" t="s">
        <v>81</v>
      </c>
      <c r="B22" s="29">
        <v>992</v>
      </c>
      <c r="C22" s="27" t="s">
        <v>8</v>
      </c>
      <c r="D22" s="27" t="s">
        <v>9</v>
      </c>
      <c r="E22" s="27" t="s">
        <v>58</v>
      </c>
      <c r="F22" s="27" t="s">
        <v>15</v>
      </c>
      <c r="G22" s="84">
        <v>0</v>
      </c>
      <c r="H22" s="84">
        <v>0</v>
      </c>
      <c r="I22" s="19">
        <v>0</v>
      </c>
    </row>
    <row r="23" spans="1:9" ht="63.75" customHeight="1">
      <c r="A23" s="30" t="s">
        <v>80</v>
      </c>
      <c r="B23" s="29">
        <v>992</v>
      </c>
      <c r="C23" s="27" t="s">
        <v>8</v>
      </c>
      <c r="D23" s="27" t="s">
        <v>9</v>
      </c>
      <c r="E23" s="27" t="s">
        <v>58</v>
      </c>
      <c r="F23" s="27" t="s">
        <v>40</v>
      </c>
      <c r="G23" s="84">
        <v>279414.26</v>
      </c>
      <c r="H23" s="84">
        <v>279414.26</v>
      </c>
      <c r="I23" s="19">
        <f t="shared" si="0"/>
        <v>100</v>
      </c>
    </row>
    <row r="24" spans="1:9" ht="47.25">
      <c r="A24" s="24" t="s">
        <v>35</v>
      </c>
      <c r="B24" s="25">
        <v>992</v>
      </c>
      <c r="C24" s="26" t="s">
        <v>8</v>
      </c>
      <c r="D24" s="26" t="s">
        <v>16</v>
      </c>
      <c r="E24" s="26" t="s">
        <v>73</v>
      </c>
      <c r="F24" s="26"/>
      <c r="G24" s="85">
        <f>G25</f>
        <v>7263370.8100000005</v>
      </c>
      <c r="H24" s="85">
        <f>H25</f>
        <v>7263370.8100000005</v>
      </c>
      <c r="I24" s="19">
        <f t="shared" si="0"/>
        <v>100</v>
      </c>
    </row>
    <row r="25" spans="1:9" s="4" customFormat="1" ht="18.75">
      <c r="A25" s="21" t="s">
        <v>94</v>
      </c>
      <c r="B25" s="31">
        <v>992</v>
      </c>
      <c r="C25" s="23" t="s">
        <v>8</v>
      </c>
      <c r="D25" s="23" t="s">
        <v>16</v>
      </c>
      <c r="E25" s="23" t="s">
        <v>59</v>
      </c>
      <c r="F25" s="23"/>
      <c r="G25" s="80">
        <f>G26+G31+G36</f>
        <v>7263370.8100000005</v>
      </c>
      <c r="H25" s="80">
        <f>H26+H31+H36</f>
        <v>7263370.8100000005</v>
      </c>
      <c r="I25" s="19">
        <f t="shared" si="0"/>
        <v>100</v>
      </c>
    </row>
    <row r="26" spans="1:9" s="4" customFormat="1" ht="47.25">
      <c r="A26" s="30" t="s">
        <v>49</v>
      </c>
      <c r="B26" s="29">
        <v>992</v>
      </c>
      <c r="C26" s="27" t="s">
        <v>8</v>
      </c>
      <c r="D26" s="27" t="s">
        <v>16</v>
      </c>
      <c r="E26" s="27" t="s">
        <v>59</v>
      </c>
      <c r="F26" s="27" t="s">
        <v>11</v>
      </c>
      <c r="G26" s="83">
        <f>G27</f>
        <v>6627933.32</v>
      </c>
      <c r="H26" s="83">
        <f>H27</f>
        <v>6627933.32</v>
      </c>
      <c r="I26" s="19">
        <f t="shared" si="0"/>
        <v>100</v>
      </c>
    </row>
    <row r="27" spans="1:9" s="4" customFormat="1" ht="18.75">
      <c r="A27" s="30" t="s">
        <v>78</v>
      </c>
      <c r="B27" s="29">
        <v>992</v>
      </c>
      <c r="C27" s="27" t="s">
        <v>8</v>
      </c>
      <c r="D27" s="27" t="s">
        <v>16</v>
      </c>
      <c r="E27" s="27" t="s">
        <v>59</v>
      </c>
      <c r="F27" s="27" t="s">
        <v>12</v>
      </c>
      <c r="G27" s="84">
        <f>G28+G29+G30</f>
        <v>6627933.32</v>
      </c>
      <c r="H27" s="84">
        <f>H28+H29+H30</f>
        <v>6627933.32</v>
      </c>
      <c r="I27" s="19">
        <f t="shared" si="0"/>
        <v>100</v>
      </c>
    </row>
    <row r="28" spans="1:9" s="4" customFormat="1" ht="48.75" customHeight="1">
      <c r="A28" s="30" t="s">
        <v>13</v>
      </c>
      <c r="B28" s="29">
        <v>992</v>
      </c>
      <c r="C28" s="27" t="s">
        <v>8</v>
      </c>
      <c r="D28" s="27" t="s">
        <v>16</v>
      </c>
      <c r="E28" s="27" t="s">
        <v>59</v>
      </c>
      <c r="F28" s="27" t="s">
        <v>14</v>
      </c>
      <c r="G28" s="84">
        <v>5117395.26</v>
      </c>
      <c r="H28" s="84">
        <v>5117395.26</v>
      </c>
      <c r="I28" s="19">
        <f t="shared" si="0"/>
        <v>100</v>
      </c>
    </row>
    <row r="29" spans="1:9" s="4" customFormat="1" ht="57.75" customHeight="1">
      <c r="A29" s="30" t="s">
        <v>81</v>
      </c>
      <c r="B29" s="29">
        <v>992</v>
      </c>
      <c r="C29" s="27" t="s">
        <v>8</v>
      </c>
      <c r="D29" s="27" t="s">
        <v>16</v>
      </c>
      <c r="E29" s="27" t="s">
        <v>59</v>
      </c>
      <c r="F29" s="27" t="s">
        <v>15</v>
      </c>
      <c r="G29" s="84">
        <v>0</v>
      </c>
      <c r="H29" s="84">
        <v>0</v>
      </c>
      <c r="I29" s="19">
        <v>0</v>
      </c>
    </row>
    <row r="30" spans="1:9" s="4" customFormat="1" ht="47.25">
      <c r="A30" s="30" t="s">
        <v>80</v>
      </c>
      <c r="B30" s="29">
        <v>992</v>
      </c>
      <c r="C30" s="27" t="s">
        <v>8</v>
      </c>
      <c r="D30" s="27" t="s">
        <v>16</v>
      </c>
      <c r="E30" s="27" t="s">
        <v>59</v>
      </c>
      <c r="F30" s="27" t="s">
        <v>40</v>
      </c>
      <c r="G30" s="84">
        <v>1510538.06</v>
      </c>
      <c r="H30" s="84">
        <v>1510538.06</v>
      </c>
      <c r="I30" s="19">
        <f t="shared" si="0"/>
        <v>100</v>
      </c>
    </row>
    <row r="31" spans="1:9" ht="31.5">
      <c r="A31" s="32" t="s">
        <v>77</v>
      </c>
      <c r="B31" s="33">
        <v>992</v>
      </c>
      <c r="C31" s="34" t="s">
        <v>8</v>
      </c>
      <c r="D31" s="34" t="s">
        <v>16</v>
      </c>
      <c r="E31" s="27" t="s">
        <v>59</v>
      </c>
      <c r="F31" s="34">
        <v>200</v>
      </c>
      <c r="G31" s="86">
        <f>G32</f>
        <v>508847.13</v>
      </c>
      <c r="H31" s="86">
        <f>H32</f>
        <v>508847.13</v>
      </c>
      <c r="I31" s="19">
        <f t="shared" si="0"/>
        <v>100</v>
      </c>
    </row>
    <row r="32" spans="1:9" ht="31.5">
      <c r="A32" s="35" t="s">
        <v>17</v>
      </c>
      <c r="B32" s="36">
        <v>992</v>
      </c>
      <c r="C32" s="37" t="s">
        <v>8</v>
      </c>
      <c r="D32" s="37" t="s">
        <v>16</v>
      </c>
      <c r="E32" s="27" t="s">
        <v>59</v>
      </c>
      <c r="F32" s="37">
        <v>240</v>
      </c>
      <c r="G32" s="84">
        <f>G33+G34+G35</f>
        <v>508847.13</v>
      </c>
      <c r="H32" s="84">
        <f>H33+H34+H35</f>
        <v>508847.13</v>
      </c>
      <c r="I32" s="19">
        <f t="shared" si="0"/>
        <v>100</v>
      </c>
    </row>
    <row r="33" spans="1:9" ht="31.5">
      <c r="A33" s="35" t="s">
        <v>18</v>
      </c>
      <c r="B33" s="36">
        <v>992</v>
      </c>
      <c r="C33" s="37" t="s">
        <v>8</v>
      </c>
      <c r="D33" s="37" t="s">
        <v>16</v>
      </c>
      <c r="E33" s="27" t="s">
        <v>59</v>
      </c>
      <c r="F33" s="37">
        <v>242</v>
      </c>
      <c r="G33" s="84">
        <v>163996</v>
      </c>
      <c r="H33" s="84">
        <v>163996</v>
      </c>
      <c r="I33" s="19">
        <f t="shared" si="0"/>
        <v>100</v>
      </c>
    </row>
    <row r="34" spans="1:9" ht="31.5">
      <c r="A34" s="35" t="s">
        <v>76</v>
      </c>
      <c r="B34" s="36">
        <v>992</v>
      </c>
      <c r="C34" s="37" t="s">
        <v>8</v>
      </c>
      <c r="D34" s="37" t="s">
        <v>16</v>
      </c>
      <c r="E34" s="27" t="s">
        <v>59</v>
      </c>
      <c r="F34" s="36">
        <v>244</v>
      </c>
      <c r="G34" s="84">
        <v>224851.13</v>
      </c>
      <c r="H34" s="84">
        <v>224851.13</v>
      </c>
      <c r="I34" s="19">
        <f t="shared" si="0"/>
        <v>100</v>
      </c>
    </row>
    <row r="35" spans="1:9" ht="18.75">
      <c r="A35" s="35" t="s">
        <v>145</v>
      </c>
      <c r="B35" s="36">
        <v>992</v>
      </c>
      <c r="C35" s="37" t="s">
        <v>8</v>
      </c>
      <c r="D35" s="37" t="s">
        <v>16</v>
      </c>
      <c r="E35" s="27" t="s">
        <v>59</v>
      </c>
      <c r="F35" s="36">
        <v>247</v>
      </c>
      <c r="G35" s="84">
        <v>120000</v>
      </c>
      <c r="H35" s="84">
        <v>120000</v>
      </c>
      <c r="I35" s="19">
        <f>H35/G35*100</f>
        <v>100</v>
      </c>
    </row>
    <row r="36" spans="1:9" ht="21.75" customHeight="1">
      <c r="A36" s="35" t="s">
        <v>19</v>
      </c>
      <c r="B36" s="40">
        <v>992</v>
      </c>
      <c r="C36" s="41" t="s">
        <v>8</v>
      </c>
      <c r="D36" s="41" t="s">
        <v>16</v>
      </c>
      <c r="E36" s="27" t="s">
        <v>59</v>
      </c>
      <c r="F36" s="40">
        <v>850</v>
      </c>
      <c r="G36" s="84">
        <f>G37+G38</f>
        <v>126590.36</v>
      </c>
      <c r="H36" s="84">
        <f>H37+H38</f>
        <v>126590.36</v>
      </c>
      <c r="I36" s="19">
        <f t="shared" si="0"/>
        <v>100</v>
      </c>
    </row>
    <row r="37" spans="1:9" ht="18.75">
      <c r="A37" s="35" t="s">
        <v>43</v>
      </c>
      <c r="B37" s="36">
        <v>992</v>
      </c>
      <c r="C37" s="37" t="s">
        <v>8</v>
      </c>
      <c r="D37" s="37" t="s">
        <v>16</v>
      </c>
      <c r="E37" s="27" t="s">
        <v>59</v>
      </c>
      <c r="F37" s="36">
        <v>852</v>
      </c>
      <c r="G37" s="84">
        <v>15128</v>
      </c>
      <c r="H37" s="84">
        <v>15128</v>
      </c>
      <c r="I37" s="19">
        <f t="shared" si="0"/>
        <v>100</v>
      </c>
    </row>
    <row r="38" spans="1:9" ht="18.75">
      <c r="A38" s="35" t="s">
        <v>96</v>
      </c>
      <c r="B38" s="36">
        <v>992</v>
      </c>
      <c r="C38" s="37" t="s">
        <v>8</v>
      </c>
      <c r="D38" s="37" t="s">
        <v>16</v>
      </c>
      <c r="E38" s="27" t="s">
        <v>59</v>
      </c>
      <c r="F38" s="36">
        <v>853</v>
      </c>
      <c r="G38" s="84">
        <v>111462.36</v>
      </c>
      <c r="H38" s="84">
        <v>111462.36</v>
      </c>
      <c r="I38" s="19">
        <f t="shared" si="0"/>
        <v>100</v>
      </c>
    </row>
    <row r="39" spans="1:9" ht="18.75">
      <c r="A39" s="42" t="s">
        <v>42</v>
      </c>
      <c r="B39" s="43">
        <v>992</v>
      </c>
      <c r="C39" s="44" t="s">
        <v>8</v>
      </c>
      <c r="D39" s="44">
        <v>11</v>
      </c>
      <c r="E39" s="23" t="s">
        <v>74</v>
      </c>
      <c r="F39" s="43"/>
      <c r="G39" s="82">
        <f>G40</f>
        <v>20000</v>
      </c>
      <c r="H39" s="82">
        <f>H40</f>
        <v>0</v>
      </c>
      <c r="I39" s="19">
        <f t="shared" si="0"/>
        <v>0</v>
      </c>
    </row>
    <row r="40" spans="1:9" ht="18.75">
      <c r="A40" s="45" t="s">
        <v>1</v>
      </c>
      <c r="B40" s="46">
        <v>992</v>
      </c>
      <c r="C40" s="47" t="s">
        <v>8</v>
      </c>
      <c r="D40" s="47">
        <v>11</v>
      </c>
      <c r="E40" s="47" t="s">
        <v>60</v>
      </c>
      <c r="F40" s="46">
        <v>800</v>
      </c>
      <c r="G40" s="81">
        <f>G41</f>
        <v>20000</v>
      </c>
      <c r="H40" s="81">
        <f>H41</f>
        <v>0</v>
      </c>
      <c r="I40" s="19">
        <f t="shared" si="0"/>
        <v>0</v>
      </c>
    </row>
    <row r="41" spans="1:9" ht="18.75">
      <c r="A41" s="35" t="s">
        <v>20</v>
      </c>
      <c r="B41" s="40">
        <v>992</v>
      </c>
      <c r="C41" s="41" t="s">
        <v>8</v>
      </c>
      <c r="D41" s="41">
        <v>11</v>
      </c>
      <c r="E41" s="41" t="s">
        <v>60</v>
      </c>
      <c r="F41" s="40">
        <v>870</v>
      </c>
      <c r="G41" s="84">
        <v>20000</v>
      </c>
      <c r="H41" s="84">
        <v>0</v>
      </c>
      <c r="I41" s="19">
        <f t="shared" si="0"/>
        <v>0</v>
      </c>
    </row>
    <row r="42" spans="1:9" ht="18.75">
      <c r="A42" s="48" t="s">
        <v>39</v>
      </c>
      <c r="B42" s="43">
        <v>992</v>
      </c>
      <c r="C42" s="44" t="s">
        <v>8</v>
      </c>
      <c r="D42" s="44" t="s">
        <v>38</v>
      </c>
      <c r="E42" s="44"/>
      <c r="F42" s="43"/>
      <c r="G42" s="82">
        <f>G43+G54+G48</f>
        <v>460269.27</v>
      </c>
      <c r="H42" s="82">
        <f>H43+H54+H48</f>
        <v>460269.27</v>
      </c>
      <c r="I42" s="19">
        <f t="shared" si="0"/>
        <v>100</v>
      </c>
    </row>
    <row r="43" spans="1:9" ht="31.5">
      <c r="A43" s="42" t="s">
        <v>97</v>
      </c>
      <c r="B43" s="43">
        <v>992</v>
      </c>
      <c r="C43" s="44" t="s">
        <v>8</v>
      </c>
      <c r="D43" s="49">
        <v>13</v>
      </c>
      <c r="E43" s="50">
        <v>8011340600</v>
      </c>
      <c r="F43" s="50"/>
      <c r="G43" s="87">
        <f aca="true" t="shared" si="2" ref="G43:H46">G44</f>
        <v>412615.27</v>
      </c>
      <c r="H43" s="87">
        <f t="shared" si="2"/>
        <v>412615.27</v>
      </c>
      <c r="I43" s="19">
        <f t="shared" si="0"/>
        <v>100</v>
      </c>
    </row>
    <row r="44" spans="1:9" ht="18.75">
      <c r="A44" s="51" t="s">
        <v>98</v>
      </c>
      <c r="B44" s="52">
        <v>992</v>
      </c>
      <c r="C44" s="47" t="s">
        <v>8</v>
      </c>
      <c r="D44" s="53">
        <v>13</v>
      </c>
      <c r="E44" s="52">
        <v>8011340600</v>
      </c>
      <c r="F44" s="52"/>
      <c r="G44" s="52">
        <f t="shared" si="2"/>
        <v>412615.27</v>
      </c>
      <c r="H44" s="52">
        <f t="shared" si="2"/>
        <v>412615.27</v>
      </c>
      <c r="I44" s="19">
        <f t="shared" si="0"/>
        <v>100</v>
      </c>
    </row>
    <row r="45" spans="1:9" ht="18.75">
      <c r="A45" s="51" t="s">
        <v>88</v>
      </c>
      <c r="B45" s="52">
        <v>992</v>
      </c>
      <c r="C45" s="47" t="s">
        <v>8</v>
      </c>
      <c r="D45" s="53">
        <v>13</v>
      </c>
      <c r="E45" s="52">
        <v>8011340600</v>
      </c>
      <c r="F45" s="52">
        <v>200</v>
      </c>
      <c r="G45" s="52">
        <f t="shared" si="2"/>
        <v>412615.27</v>
      </c>
      <c r="H45" s="52">
        <f t="shared" si="2"/>
        <v>412615.27</v>
      </c>
      <c r="I45" s="19">
        <f t="shared" si="0"/>
        <v>100</v>
      </c>
    </row>
    <row r="46" spans="1:9" ht="31.5">
      <c r="A46" s="51" t="s">
        <v>99</v>
      </c>
      <c r="B46" s="52">
        <v>992</v>
      </c>
      <c r="C46" s="47" t="s">
        <v>8</v>
      </c>
      <c r="D46" s="53">
        <v>13</v>
      </c>
      <c r="E46" s="52">
        <v>8011340600</v>
      </c>
      <c r="F46" s="52">
        <v>240</v>
      </c>
      <c r="G46" s="52">
        <f t="shared" si="2"/>
        <v>412615.27</v>
      </c>
      <c r="H46" s="52">
        <f t="shared" si="2"/>
        <v>412615.27</v>
      </c>
      <c r="I46" s="19">
        <f t="shared" si="0"/>
        <v>100</v>
      </c>
    </row>
    <row r="47" spans="1:9" ht="31.5">
      <c r="A47" s="54" t="s">
        <v>76</v>
      </c>
      <c r="B47" s="52">
        <v>992</v>
      </c>
      <c r="C47" s="47" t="s">
        <v>8</v>
      </c>
      <c r="D47" s="53">
        <v>13</v>
      </c>
      <c r="E47" s="52">
        <v>8011340600</v>
      </c>
      <c r="F47" s="52">
        <v>244</v>
      </c>
      <c r="G47" s="52">
        <v>412615.27</v>
      </c>
      <c r="H47" s="52">
        <v>412615.27</v>
      </c>
      <c r="I47" s="19">
        <f t="shared" si="0"/>
        <v>100</v>
      </c>
    </row>
    <row r="48" spans="1:9" ht="69.75" customHeight="1">
      <c r="A48" s="32" t="s">
        <v>106</v>
      </c>
      <c r="B48" s="33">
        <v>992</v>
      </c>
      <c r="C48" s="34" t="s">
        <v>8</v>
      </c>
      <c r="D48" s="34" t="s">
        <v>38</v>
      </c>
      <c r="E48" s="34" t="s">
        <v>86</v>
      </c>
      <c r="F48" s="33"/>
      <c r="G48" s="119">
        <f>G51</f>
        <v>46954</v>
      </c>
      <c r="H48" s="119">
        <f>H51</f>
        <v>46954</v>
      </c>
      <c r="I48" s="19">
        <f>H48/G48*100</f>
        <v>100</v>
      </c>
    </row>
    <row r="49" spans="1:9" ht="31.5">
      <c r="A49" s="35" t="s">
        <v>146</v>
      </c>
      <c r="B49" s="40">
        <v>992</v>
      </c>
      <c r="C49" s="41" t="s">
        <v>8</v>
      </c>
      <c r="D49" s="41" t="s">
        <v>38</v>
      </c>
      <c r="E49" s="37" t="s">
        <v>86</v>
      </c>
      <c r="F49" s="40"/>
      <c r="G49" s="120">
        <f>G51</f>
        <v>46954</v>
      </c>
      <c r="H49" s="120">
        <f>H51</f>
        <v>46954</v>
      </c>
      <c r="I49" s="19">
        <f>H49/G49*100</f>
        <v>100</v>
      </c>
    </row>
    <row r="50" spans="1:9" ht="18.75">
      <c r="A50" s="35" t="s">
        <v>88</v>
      </c>
      <c r="B50" s="40">
        <v>992</v>
      </c>
      <c r="C50" s="41" t="s">
        <v>8</v>
      </c>
      <c r="D50" s="41" t="s">
        <v>38</v>
      </c>
      <c r="E50" s="37" t="s">
        <v>86</v>
      </c>
      <c r="F50" s="40">
        <v>200</v>
      </c>
      <c r="G50" s="120">
        <f>G52</f>
        <v>46954</v>
      </c>
      <c r="H50" s="120">
        <f>H52</f>
        <v>46954</v>
      </c>
      <c r="I50" s="19">
        <f>H50/G50*100</f>
        <v>100</v>
      </c>
    </row>
    <row r="51" spans="1:9" ht="31.5">
      <c r="A51" s="35" t="s">
        <v>17</v>
      </c>
      <c r="B51" s="40">
        <v>992</v>
      </c>
      <c r="C51" s="41" t="s">
        <v>8</v>
      </c>
      <c r="D51" s="41" t="s">
        <v>38</v>
      </c>
      <c r="E51" s="37" t="s">
        <v>86</v>
      </c>
      <c r="F51" s="40">
        <v>240</v>
      </c>
      <c r="G51" s="120">
        <f>G52</f>
        <v>46954</v>
      </c>
      <c r="H51" s="120">
        <f>H52</f>
        <v>46954</v>
      </c>
      <c r="I51" s="19">
        <f>H51/G51*100</f>
        <v>100</v>
      </c>
    </row>
    <row r="52" spans="1:9" ht="31.5">
      <c r="A52" s="35" t="s">
        <v>76</v>
      </c>
      <c r="B52" s="40">
        <v>992</v>
      </c>
      <c r="C52" s="41" t="s">
        <v>8</v>
      </c>
      <c r="D52" s="41" t="s">
        <v>38</v>
      </c>
      <c r="E52" s="37" t="s">
        <v>86</v>
      </c>
      <c r="F52" s="40">
        <v>244</v>
      </c>
      <c r="G52" s="120">
        <v>46954</v>
      </c>
      <c r="H52" s="120">
        <v>46954</v>
      </c>
      <c r="I52" s="19">
        <f>H52/G52*100</f>
        <v>100</v>
      </c>
    </row>
    <row r="53" spans="1:9" ht="18.75">
      <c r="A53" s="32" t="s">
        <v>100</v>
      </c>
      <c r="B53" s="33">
        <v>992</v>
      </c>
      <c r="C53" s="34" t="s">
        <v>8</v>
      </c>
      <c r="D53" s="34" t="s">
        <v>38</v>
      </c>
      <c r="E53" s="34" t="s">
        <v>101</v>
      </c>
      <c r="F53" s="38"/>
      <c r="G53" s="88">
        <f aca="true" t="shared" si="3" ref="G53:H56">G54</f>
        <v>700</v>
      </c>
      <c r="H53" s="88">
        <f t="shared" si="3"/>
        <v>700</v>
      </c>
      <c r="I53" s="19">
        <f t="shared" si="0"/>
        <v>100</v>
      </c>
    </row>
    <row r="54" spans="1:9" ht="110.25">
      <c r="A54" s="32" t="s">
        <v>102</v>
      </c>
      <c r="B54" s="33">
        <v>992</v>
      </c>
      <c r="C54" s="34" t="s">
        <v>8</v>
      </c>
      <c r="D54" s="34" t="s">
        <v>38</v>
      </c>
      <c r="E54" s="34" t="s">
        <v>101</v>
      </c>
      <c r="F54" s="38"/>
      <c r="G54" s="88">
        <f t="shared" si="3"/>
        <v>700</v>
      </c>
      <c r="H54" s="88">
        <f t="shared" si="3"/>
        <v>700</v>
      </c>
      <c r="I54" s="19">
        <f t="shared" si="0"/>
        <v>100</v>
      </c>
    </row>
    <row r="55" spans="1:9" ht="31.5">
      <c r="A55" s="35" t="s">
        <v>77</v>
      </c>
      <c r="B55" s="36">
        <v>992</v>
      </c>
      <c r="C55" s="37" t="s">
        <v>8</v>
      </c>
      <c r="D55" s="37" t="s">
        <v>38</v>
      </c>
      <c r="E55" s="37" t="s">
        <v>101</v>
      </c>
      <c r="F55" s="36">
        <v>200</v>
      </c>
      <c r="G55" s="84">
        <f t="shared" si="3"/>
        <v>700</v>
      </c>
      <c r="H55" s="84">
        <f t="shared" si="3"/>
        <v>700</v>
      </c>
      <c r="I55" s="19">
        <f t="shared" si="0"/>
        <v>100</v>
      </c>
    </row>
    <row r="56" spans="1:9" ht="31.5">
      <c r="A56" s="35" t="s">
        <v>17</v>
      </c>
      <c r="B56" s="36">
        <v>992</v>
      </c>
      <c r="C56" s="37" t="s">
        <v>8</v>
      </c>
      <c r="D56" s="37" t="s">
        <v>38</v>
      </c>
      <c r="E56" s="37" t="s">
        <v>101</v>
      </c>
      <c r="F56" s="36">
        <v>240</v>
      </c>
      <c r="G56" s="84">
        <f t="shared" si="3"/>
        <v>700</v>
      </c>
      <c r="H56" s="84">
        <f t="shared" si="3"/>
        <v>700</v>
      </c>
      <c r="I56" s="19">
        <f t="shared" si="0"/>
        <v>100</v>
      </c>
    </row>
    <row r="57" spans="1:9" s="11" customFormat="1" ht="31.5">
      <c r="A57" s="35" t="s">
        <v>76</v>
      </c>
      <c r="B57" s="36">
        <v>992</v>
      </c>
      <c r="C57" s="37" t="s">
        <v>8</v>
      </c>
      <c r="D57" s="37" t="s">
        <v>38</v>
      </c>
      <c r="E57" s="37" t="s">
        <v>101</v>
      </c>
      <c r="F57" s="36">
        <v>244</v>
      </c>
      <c r="G57" s="84">
        <v>700</v>
      </c>
      <c r="H57" s="84">
        <v>700</v>
      </c>
      <c r="I57" s="19">
        <f t="shared" si="0"/>
        <v>100</v>
      </c>
    </row>
    <row r="58" spans="1:9" s="11" customFormat="1" ht="18.75">
      <c r="A58" s="42" t="s">
        <v>21</v>
      </c>
      <c r="B58" s="43">
        <v>992</v>
      </c>
      <c r="C58" s="44" t="s">
        <v>9</v>
      </c>
      <c r="D58" s="44" t="s">
        <v>61</v>
      </c>
      <c r="E58" s="55"/>
      <c r="F58" s="43"/>
      <c r="G58" s="89">
        <f>G59</f>
        <v>137300</v>
      </c>
      <c r="H58" s="89">
        <f>H59</f>
        <v>137300</v>
      </c>
      <c r="I58" s="19">
        <f t="shared" si="0"/>
        <v>100</v>
      </c>
    </row>
    <row r="59" spans="1:9" ht="18.75">
      <c r="A59" s="56" t="s">
        <v>2</v>
      </c>
      <c r="B59" s="57">
        <v>992</v>
      </c>
      <c r="C59" s="58" t="s">
        <v>9</v>
      </c>
      <c r="D59" s="58" t="s">
        <v>29</v>
      </c>
      <c r="E59" s="34" t="s">
        <v>103</v>
      </c>
      <c r="F59" s="57"/>
      <c r="G59" s="81">
        <f>G60</f>
        <v>137300</v>
      </c>
      <c r="H59" s="81">
        <f>H60</f>
        <v>137300</v>
      </c>
      <c r="I59" s="19">
        <f t="shared" si="0"/>
        <v>100</v>
      </c>
    </row>
    <row r="60" spans="1:9" ht="31.5">
      <c r="A60" s="32" t="s">
        <v>104</v>
      </c>
      <c r="B60" s="33">
        <v>992</v>
      </c>
      <c r="C60" s="34" t="s">
        <v>9</v>
      </c>
      <c r="D60" s="34" t="s">
        <v>29</v>
      </c>
      <c r="E60" s="34" t="s">
        <v>103</v>
      </c>
      <c r="F60" s="33"/>
      <c r="G60" s="88">
        <f>G61+G66</f>
        <v>137300</v>
      </c>
      <c r="H60" s="88">
        <f>H61+H66</f>
        <v>137300</v>
      </c>
      <c r="I60" s="19">
        <f t="shared" si="0"/>
        <v>100</v>
      </c>
    </row>
    <row r="61" spans="1:9" ht="47.25">
      <c r="A61" s="59" t="s">
        <v>49</v>
      </c>
      <c r="B61" s="60">
        <v>992</v>
      </c>
      <c r="C61" s="34" t="s">
        <v>9</v>
      </c>
      <c r="D61" s="34" t="s">
        <v>29</v>
      </c>
      <c r="E61" s="34" t="s">
        <v>103</v>
      </c>
      <c r="F61" s="61" t="s">
        <v>11</v>
      </c>
      <c r="G61" s="86">
        <f>G62</f>
        <v>135300</v>
      </c>
      <c r="H61" s="86">
        <f>H62</f>
        <v>135300</v>
      </c>
      <c r="I61" s="19">
        <f t="shared" si="0"/>
        <v>100</v>
      </c>
    </row>
    <row r="62" spans="1:9" ht="18.75">
      <c r="A62" s="30" t="s">
        <v>78</v>
      </c>
      <c r="B62" s="29">
        <v>992</v>
      </c>
      <c r="C62" s="37" t="s">
        <v>9</v>
      </c>
      <c r="D62" s="37" t="s">
        <v>29</v>
      </c>
      <c r="E62" s="37" t="s">
        <v>103</v>
      </c>
      <c r="F62" s="27" t="s">
        <v>12</v>
      </c>
      <c r="G62" s="84">
        <f>G63+G64+G65</f>
        <v>135300</v>
      </c>
      <c r="H62" s="84">
        <f>H63+H64+H65</f>
        <v>135300</v>
      </c>
      <c r="I62" s="19">
        <f t="shared" si="0"/>
        <v>100</v>
      </c>
    </row>
    <row r="63" spans="1:9" ht="18.75">
      <c r="A63" s="30" t="s">
        <v>79</v>
      </c>
      <c r="B63" s="29">
        <v>992</v>
      </c>
      <c r="C63" s="37" t="s">
        <v>9</v>
      </c>
      <c r="D63" s="37" t="s">
        <v>29</v>
      </c>
      <c r="E63" s="37" t="s">
        <v>103</v>
      </c>
      <c r="F63" s="27" t="s">
        <v>14</v>
      </c>
      <c r="G63" s="84">
        <v>104000</v>
      </c>
      <c r="H63" s="84">
        <v>104000</v>
      </c>
      <c r="I63" s="19">
        <f t="shared" si="0"/>
        <v>100</v>
      </c>
    </row>
    <row r="64" spans="1:9" ht="47.25">
      <c r="A64" s="30" t="s">
        <v>80</v>
      </c>
      <c r="B64" s="29">
        <v>992</v>
      </c>
      <c r="C64" s="37" t="s">
        <v>9</v>
      </c>
      <c r="D64" s="37" t="s">
        <v>29</v>
      </c>
      <c r="E64" s="37" t="s">
        <v>103</v>
      </c>
      <c r="F64" s="27" t="s">
        <v>40</v>
      </c>
      <c r="G64" s="84">
        <v>31300</v>
      </c>
      <c r="H64" s="84">
        <v>31300</v>
      </c>
      <c r="I64" s="19">
        <f t="shared" si="0"/>
        <v>100</v>
      </c>
    </row>
    <row r="65" spans="1:9" ht="31.5">
      <c r="A65" s="30" t="s">
        <v>81</v>
      </c>
      <c r="B65" s="29">
        <v>992</v>
      </c>
      <c r="C65" s="27" t="s">
        <v>9</v>
      </c>
      <c r="D65" s="27" t="s">
        <v>29</v>
      </c>
      <c r="E65" s="37" t="s">
        <v>103</v>
      </c>
      <c r="F65" s="27" t="s">
        <v>15</v>
      </c>
      <c r="G65" s="84">
        <v>0</v>
      </c>
      <c r="H65" s="84">
        <v>0</v>
      </c>
      <c r="I65" s="19">
        <v>0</v>
      </c>
    </row>
    <row r="66" spans="1:9" ht="31.5">
      <c r="A66" s="32" t="s">
        <v>77</v>
      </c>
      <c r="B66" s="33">
        <v>992</v>
      </c>
      <c r="C66" s="34" t="s">
        <v>9</v>
      </c>
      <c r="D66" s="34" t="s">
        <v>29</v>
      </c>
      <c r="E66" s="37" t="s">
        <v>103</v>
      </c>
      <c r="F66" s="34">
        <v>200</v>
      </c>
      <c r="G66" s="86">
        <f>G67</f>
        <v>2000</v>
      </c>
      <c r="H66" s="86">
        <f>H67</f>
        <v>2000</v>
      </c>
      <c r="I66" s="19">
        <f t="shared" si="0"/>
        <v>100</v>
      </c>
    </row>
    <row r="67" spans="1:9" ht="31.5">
      <c r="A67" s="35" t="s">
        <v>17</v>
      </c>
      <c r="B67" s="36">
        <v>992</v>
      </c>
      <c r="C67" s="37" t="s">
        <v>9</v>
      </c>
      <c r="D67" s="37" t="s">
        <v>29</v>
      </c>
      <c r="E67" s="37" t="s">
        <v>103</v>
      </c>
      <c r="F67" s="37">
        <v>240</v>
      </c>
      <c r="G67" s="84">
        <v>2000</v>
      </c>
      <c r="H67" s="84">
        <v>2000</v>
      </c>
      <c r="I67" s="19">
        <f t="shared" si="0"/>
        <v>100</v>
      </c>
    </row>
    <row r="68" spans="1:9" ht="31.5">
      <c r="A68" s="35" t="s">
        <v>18</v>
      </c>
      <c r="B68" s="36">
        <v>992</v>
      </c>
      <c r="C68" s="37" t="s">
        <v>9</v>
      </c>
      <c r="D68" s="37" t="s">
        <v>29</v>
      </c>
      <c r="E68" s="37" t="s">
        <v>103</v>
      </c>
      <c r="F68" s="37" t="s">
        <v>95</v>
      </c>
      <c r="G68" s="84">
        <v>0</v>
      </c>
      <c r="H68" s="84">
        <v>0</v>
      </c>
      <c r="I68" s="19">
        <v>0</v>
      </c>
    </row>
    <row r="69" spans="1:9" s="3" customFormat="1" ht="31.5">
      <c r="A69" s="35" t="s">
        <v>76</v>
      </c>
      <c r="B69" s="36">
        <v>992</v>
      </c>
      <c r="C69" s="37" t="s">
        <v>9</v>
      </c>
      <c r="D69" s="37" t="s">
        <v>29</v>
      </c>
      <c r="E69" s="37" t="s">
        <v>103</v>
      </c>
      <c r="F69" s="36">
        <v>244</v>
      </c>
      <c r="G69" s="84">
        <v>20000</v>
      </c>
      <c r="H69" s="84">
        <v>20000</v>
      </c>
      <c r="I69" s="19">
        <f t="shared" si="0"/>
        <v>100</v>
      </c>
    </row>
    <row r="70" spans="1:9" ht="18.75">
      <c r="A70" s="42" t="s">
        <v>105</v>
      </c>
      <c r="B70" s="62">
        <v>992</v>
      </c>
      <c r="C70" s="63" t="s">
        <v>29</v>
      </c>
      <c r="D70" s="63" t="s">
        <v>61</v>
      </c>
      <c r="E70" s="63"/>
      <c r="F70" s="62"/>
      <c r="G70" s="90">
        <f>G71</f>
        <v>35168</v>
      </c>
      <c r="H70" s="90">
        <f>H71</f>
        <v>35168</v>
      </c>
      <c r="I70" s="19">
        <f t="shared" si="0"/>
        <v>100</v>
      </c>
    </row>
    <row r="71" spans="1:9" ht="52.5" customHeight="1">
      <c r="A71" s="32" t="s">
        <v>106</v>
      </c>
      <c r="B71" s="33">
        <v>992</v>
      </c>
      <c r="C71" s="34" t="s">
        <v>29</v>
      </c>
      <c r="D71" s="34" t="s">
        <v>32</v>
      </c>
      <c r="E71" s="34" t="s">
        <v>86</v>
      </c>
      <c r="F71" s="33"/>
      <c r="G71" s="92">
        <f>G74</f>
        <v>35168</v>
      </c>
      <c r="H71" s="92">
        <f>H74</f>
        <v>35168</v>
      </c>
      <c r="I71" s="19">
        <f t="shared" si="0"/>
        <v>100</v>
      </c>
    </row>
    <row r="72" spans="1:9" ht="31.5">
      <c r="A72" s="35" t="s">
        <v>107</v>
      </c>
      <c r="B72" s="40">
        <v>992</v>
      </c>
      <c r="C72" s="41" t="s">
        <v>29</v>
      </c>
      <c r="D72" s="41" t="s">
        <v>32</v>
      </c>
      <c r="E72" s="37" t="s">
        <v>86</v>
      </c>
      <c r="F72" s="40"/>
      <c r="G72" s="91">
        <f>G74</f>
        <v>35168</v>
      </c>
      <c r="H72" s="91">
        <f>H74</f>
        <v>35168</v>
      </c>
      <c r="I72" s="19">
        <f aca="true" t="shared" si="4" ref="I72:I126">H72/G72*100</f>
        <v>100</v>
      </c>
    </row>
    <row r="73" spans="1:9" ht="18.75">
      <c r="A73" s="35" t="s">
        <v>88</v>
      </c>
      <c r="B73" s="40">
        <v>992</v>
      </c>
      <c r="C73" s="41" t="s">
        <v>29</v>
      </c>
      <c r="D73" s="41" t="s">
        <v>32</v>
      </c>
      <c r="E73" s="37" t="s">
        <v>86</v>
      </c>
      <c r="F73" s="40">
        <v>200</v>
      </c>
      <c r="G73" s="91">
        <f>G75</f>
        <v>35168</v>
      </c>
      <c r="H73" s="91">
        <f>H75</f>
        <v>35168</v>
      </c>
      <c r="I73" s="19">
        <f t="shared" si="4"/>
        <v>100</v>
      </c>
    </row>
    <row r="74" spans="1:9" ht="31.5">
      <c r="A74" s="35" t="s">
        <v>17</v>
      </c>
      <c r="B74" s="40">
        <v>992</v>
      </c>
      <c r="C74" s="41" t="s">
        <v>29</v>
      </c>
      <c r="D74" s="41" t="s">
        <v>32</v>
      </c>
      <c r="E74" s="37" t="s">
        <v>86</v>
      </c>
      <c r="F74" s="40">
        <v>240</v>
      </c>
      <c r="G74" s="91">
        <f>G75</f>
        <v>35168</v>
      </c>
      <c r="H74" s="91">
        <f>H75</f>
        <v>35168</v>
      </c>
      <c r="I74" s="19">
        <v>0</v>
      </c>
    </row>
    <row r="75" spans="1:9" ht="31.5">
      <c r="A75" s="35" t="s">
        <v>76</v>
      </c>
      <c r="B75" s="40">
        <v>992</v>
      </c>
      <c r="C75" s="41" t="s">
        <v>29</v>
      </c>
      <c r="D75" s="41" t="s">
        <v>32</v>
      </c>
      <c r="E75" s="37" t="s">
        <v>86</v>
      </c>
      <c r="F75" s="40">
        <v>244</v>
      </c>
      <c r="G75" s="91">
        <v>35168</v>
      </c>
      <c r="H75" s="91">
        <v>35168</v>
      </c>
      <c r="I75" s="19">
        <f t="shared" si="4"/>
        <v>100</v>
      </c>
    </row>
    <row r="76" spans="1:9" ht="18.75">
      <c r="A76" s="42" t="s">
        <v>22</v>
      </c>
      <c r="B76" s="43">
        <v>992</v>
      </c>
      <c r="C76" s="44" t="s">
        <v>16</v>
      </c>
      <c r="D76" s="44" t="s">
        <v>61</v>
      </c>
      <c r="E76" s="44"/>
      <c r="F76" s="43"/>
      <c r="G76" s="89">
        <f>G77+G86</f>
        <v>2637935.34</v>
      </c>
      <c r="H76" s="89">
        <f>H77+H86</f>
        <v>1574329.1</v>
      </c>
      <c r="I76" s="19">
        <f t="shared" si="4"/>
        <v>59.68035213478736</v>
      </c>
    </row>
    <row r="77" spans="1:9" ht="18.75">
      <c r="A77" s="45" t="s">
        <v>84</v>
      </c>
      <c r="B77" s="46">
        <v>992</v>
      </c>
      <c r="C77" s="47" t="s">
        <v>16</v>
      </c>
      <c r="D77" s="47" t="s">
        <v>8</v>
      </c>
      <c r="E77" s="47" t="s">
        <v>85</v>
      </c>
      <c r="F77" s="46"/>
      <c r="G77" s="81">
        <f>G79+G83</f>
        <v>52400</v>
      </c>
      <c r="H77" s="81">
        <f>H79+H83</f>
        <v>52400</v>
      </c>
      <c r="I77" s="19">
        <f t="shared" si="4"/>
        <v>100</v>
      </c>
    </row>
    <row r="78" spans="1:9" s="3" customFormat="1" ht="57" customHeight="1">
      <c r="A78" s="32" t="s">
        <v>108</v>
      </c>
      <c r="B78" s="33">
        <v>992</v>
      </c>
      <c r="C78" s="34" t="s">
        <v>16</v>
      </c>
      <c r="D78" s="34" t="s">
        <v>8</v>
      </c>
      <c r="E78" s="34" t="s">
        <v>85</v>
      </c>
      <c r="F78" s="33"/>
      <c r="G78" s="88">
        <f>G79+G83</f>
        <v>52400</v>
      </c>
      <c r="H78" s="88">
        <f>H79+H83</f>
        <v>52400</v>
      </c>
      <c r="I78" s="19">
        <f t="shared" si="4"/>
        <v>100</v>
      </c>
    </row>
    <row r="79" spans="1:9" s="3" customFormat="1" ht="57" customHeight="1">
      <c r="A79" s="30" t="s">
        <v>49</v>
      </c>
      <c r="B79" s="29">
        <v>992</v>
      </c>
      <c r="C79" s="37" t="s">
        <v>16</v>
      </c>
      <c r="D79" s="37" t="s">
        <v>8</v>
      </c>
      <c r="E79" s="37" t="s">
        <v>85</v>
      </c>
      <c r="F79" s="27" t="s">
        <v>11</v>
      </c>
      <c r="G79" s="84">
        <f>G80</f>
        <v>50800</v>
      </c>
      <c r="H79" s="84">
        <f>H80</f>
        <v>50800</v>
      </c>
      <c r="I79" s="19">
        <f t="shared" si="4"/>
        <v>100</v>
      </c>
    </row>
    <row r="80" spans="1:9" s="3" customFormat="1" ht="21.75" customHeight="1">
      <c r="A80" s="30" t="s">
        <v>78</v>
      </c>
      <c r="B80" s="29">
        <v>992</v>
      </c>
      <c r="C80" s="37" t="s">
        <v>16</v>
      </c>
      <c r="D80" s="37" t="s">
        <v>8</v>
      </c>
      <c r="E80" s="37" t="s">
        <v>85</v>
      </c>
      <c r="F80" s="27" t="s">
        <v>12</v>
      </c>
      <c r="G80" s="84">
        <f>G81+G82</f>
        <v>50800</v>
      </c>
      <c r="H80" s="84">
        <f>H81+H82</f>
        <v>50800</v>
      </c>
      <c r="I80" s="19">
        <f t="shared" si="4"/>
        <v>100</v>
      </c>
    </row>
    <row r="81" spans="1:9" s="3" customFormat="1" ht="25.5" customHeight="1">
      <c r="A81" s="30" t="s">
        <v>79</v>
      </c>
      <c r="B81" s="29">
        <v>992</v>
      </c>
      <c r="C81" s="37" t="s">
        <v>16</v>
      </c>
      <c r="D81" s="37" t="s">
        <v>8</v>
      </c>
      <c r="E81" s="37" t="s">
        <v>85</v>
      </c>
      <c r="F81" s="27" t="s">
        <v>14</v>
      </c>
      <c r="G81" s="84">
        <v>39000</v>
      </c>
      <c r="H81" s="84">
        <v>39000</v>
      </c>
      <c r="I81" s="19">
        <f t="shared" si="4"/>
        <v>100</v>
      </c>
    </row>
    <row r="82" spans="1:9" s="3" customFormat="1" ht="59.25" customHeight="1">
      <c r="A82" s="30" t="s">
        <v>109</v>
      </c>
      <c r="B82" s="29">
        <v>992</v>
      </c>
      <c r="C82" s="37" t="s">
        <v>16</v>
      </c>
      <c r="D82" s="37" t="s">
        <v>8</v>
      </c>
      <c r="E82" s="37" t="s">
        <v>85</v>
      </c>
      <c r="F82" s="27" t="s">
        <v>40</v>
      </c>
      <c r="G82" s="84">
        <v>11800</v>
      </c>
      <c r="H82" s="84">
        <v>11800</v>
      </c>
      <c r="I82" s="19">
        <f t="shared" si="4"/>
        <v>100</v>
      </c>
    </row>
    <row r="83" spans="1:9" ht="41.25" customHeight="1">
      <c r="A83" s="35" t="s">
        <v>77</v>
      </c>
      <c r="B83" s="36">
        <v>992</v>
      </c>
      <c r="C83" s="37" t="s">
        <v>16</v>
      </c>
      <c r="D83" s="37" t="s">
        <v>8</v>
      </c>
      <c r="E83" s="37" t="s">
        <v>85</v>
      </c>
      <c r="F83" s="37">
        <v>200</v>
      </c>
      <c r="G83" s="84">
        <f>G84</f>
        <v>1600</v>
      </c>
      <c r="H83" s="84">
        <f>H84</f>
        <v>1600</v>
      </c>
      <c r="I83" s="19">
        <f t="shared" si="4"/>
        <v>100</v>
      </c>
    </row>
    <row r="84" spans="1:9" ht="31.5">
      <c r="A84" s="35" t="s">
        <v>17</v>
      </c>
      <c r="B84" s="36">
        <v>992</v>
      </c>
      <c r="C84" s="37" t="s">
        <v>16</v>
      </c>
      <c r="D84" s="37" t="s">
        <v>8</v>
      </c>
      <c r="E84" s="37" t="s">
        <v>85</v>
      </c>
      <c r="F84" s="37">
        <v>240</v>
      </c>
      <c r="G84" s="84">
        <f>G85</f>
        <v>1600</v>
      </c>
      <c r="H84" s="84">
        <f>H85</f>
        <v>1600</v>
      </c>
      <c r="I84" s="19">
        <f t="shared" si="4"/>
        <v>100</v>
      </c>
    </row>
    <row r="85" spans="1:9" ht="31.5">
      <c r="A85" s="35" t="s">
        <v>76</v>
      </c>
      <c r="B85" s="36">
        <v>992</v>
      </c>
      <c r="C85" s="37" t="s">
        <v>16</v>
      </c>
      <c r="D85" s="37" t="s">
        <v>8</v>
      </c>
      <c r="E85" s="37" t="s">
        <v>85</v>
      </c>
      <c r="F85" s="36">
        <v>244</v>
      </c>
      <c r="G85" s="84">
        <v>1600</v>
      </c>
      <c r="H85" s="84">
        <v>1600</v>
      </c>
      <c r="I85" s="19">
        <f t="shared" si="4"/>
        <v>100</v>
      </c>
    </row>
    <row r="86" spans="1:9" ht="18.75">
      <c r="A86" s="66" t="s">
        <v>36</v>
      </c>
      <c r="B86" s="50">
        <v>992</v>
      </c>
      <c r="C86" s="49" t="s">
        <v>16</v>
      </c>
      <c r="D86" s="49" t="s">
        <v>61</v>
      </c>
      <c r="E86" s="50">
        <v>8040900000</v>
      </c>
      <c r="F86" s="50"/>
      <c r="G86" s="93">
        <f>G87+G93</f>
        <v>2585535.34</v>
      </c>
      <c r="H86" s="93">
        <f>H87+H93</f>
        <v>1521929.1</v>
      </c>
      <c r="I86" s="19">
        <f t="shared" si="4"/>
        <v>58.863210123440055</v>
      </c>
    </row>
    <row r="87" spans="1:9" ht="18.75">
      <c r="A87" s="67" t="s">
        <v>110</v>
      </c>
      <c r="B87" s="57">
        <v>992</v>
      </c>
      <c r="C87" s="58" t="s">
        <v>16</v>
      </c>
      <c r="D87" s="58" t="s">
        <v>32</v>
      </c>
      <c r="E87" s="64">
        <v>8040940500</v>
      </c>
      <c r="F87" s="57"/>
      <c r="G87" s="81">
        <f aca="true" t="shared" si="5" ref="G87:H89">G88</f>
        <v>180000</v>
      </c>
      <c r="H87" s="81">
        <f t="shared" si="5"/>
        <v>133000</v>
      </c>
      <c r="I87" s="19">
        <f t="shared" si="4"/>
        <v>73.88888888888889</v>
      </c>
    </row>
    <row r="88" spans="1:9" ht="18.75">
      <c r="A88" s="45" t="s">
        <v>111</v>
      </c>
      <c r="B88" s="52">
        <v>992</v>
      </c>
      <c r="C88" s="53" t="s">
        <v>16</v>
      </c>
      <c r="D88" s="53" t="s">
        <v>32</v>
      </c>
      <c r="E88" s="52">
        <v>8040940500</v>
      </c>
      <c r="F88" s="52"/>
      <c r="G88" s="94">
        <f t="shared" si="5"/>
        <v>180000</v>
      </c>
      <c r="H88" s="94">
        <f t="shared" si="5"/>
        <v>133000</v>
      </c>
      <c r="I88" s="19">
        <f t="shared" si="4"/>
        <v>73.88888888888889</v>
      </c>
    </row>
    <row r="89" spans="1:9" ht="31.5">
      <c r="A89" s="35" t="s">
        <v>77</v>
      </c>
      <c r="B89" s="36">
        <v>992</v>
      </c>
      <c r="C89" s="37" t="s">
        <v>16</v>
      </c>
      <c r="D89" s="37" t="s">
        <v>32</v>
      </c>
      <c r="E89" s="37" t="s">
        <v>161</v>
      </c>
      <c r="F89" s="37">
        <v>200</v>
      </c>
      <c r="G89" s="84">
        <f>G90</f>
        <v>180000</v>
      </c>
      <c r="H89" s="84">
        <f t="shared" si="5"/>
        <v>133000</v>
      </c>
      <c r="I89" s="19">
        <f t="shared" si="4"/>
        <v>73.88888888888889</v>
      </c>
    </row>
    <row r="90" spans="1:9" ht="31.5">
      <c r="A90" s="35" t="s">
        <v>17</v>
      </c>
      <c r="B90" s="36">
        <v>992</v>
      </c>
      <c r="C90" s="37" t="s">
        <v>16</v>
      </c>
      <c r="D90" s="37" t="s">
        <v>32</v>
      </c>
      <c r="E90" s="37" t="s">
        <v>161</v>
      </c>
      <c r="F90" s="37">
        <v>240</v>
      </c>
      <c r="G90" s="84">
        <f>G91+G92</f>
        <v>180000</v>
      </c>
      <c r="H90" s="84">
        <f>H91+H92</f>
        <v>133000</v>
      </c>
      <c r="I90" s="19">
        <f t="shared" si="4"/>
        <v>73.88888888888889</v>
      </c>
    </row>
    <row r="91" spans="1:9" ht="31.5">
      <c r="A91" s="35" t="s">
        <v>76</v>
      </c>
      <c r="B91" s="36">
        <v>992</v>
      </c>
      <c r="C91" s="37" t="s">
        <v>16</v>
      </c>
      <c r="D91" s="37" t="s">
        <v>32</v>
      </c>
      <c r="E91" s="37" t="s">
        <v>161</v>
      </c>
      <c r="F91" s="36">
        <v>244</v>
      </c>
      <c r="G91" s="84">
        <v>30000</v>
      </c>
      <c r="H91" s="84">
        <v>0</v>
      </c>
      <c r="I91" s="19">
        <f t="shared" si="4"/>
        <v>0</v>
      </c>
    </row>
    <row r="92" spans="1:9" ht="18.75">
      <c r="A92" s="35" t="s">
        <v>145</v>
      </c>
      <c r="B92" s="36">
        <v>992</v>
      </c>
      <c r="C92" s="37" t="s">
        <v>16</v>
      </c>
      <c r="D92" s="37" t="s">
        <v>32</v>
      </c>
      <c r="E92" s="37" t="s">
        <v>161</v>
      </c>
      <c r="F92" s="36">
        <v>247</v>
      </c>
      <c r="G92" s="84">
        <v>150000</v>
      </c>
      <c r="H92" s="84">
        <v>133000</v>
      </c>
      <c r="I92" s="19">
        <f>H92/G92*100</f>
        <v>88.66666666666667</v>
      </c>
    </row>
    <row r="93" spans="1:9" ht="47.25">
      <c r="A93" s="45" t="s">
        <v>112</v>
      </c>
      <c r="B93" s="57">
        <v>992</v>
      </c>
      <c r="C93" s="58" t="s">
        <v>16</v>
      </c>
      <c r="D93" s="58" t="s">
        <v>32</v>
      </c>
      <c r="E93" s="57">
        <v>7212240000</v>
      </c>
      <c r="F93" s="57"/>
      <c r="G93" s="95">
        <f aca="true" t="shared" si="6" ref="G93:H96">G94</f>
        <v>2405535.34</v>
      </c>
      <c r="H93" s="95">
        <f t="shared" si="6"/>
        <v>1388929.1</v>
      </c>
      <c r="I93" s="19">
        <f t="shared" si="4"/>
        <v>57.73887736772972</v>
      </c>
    </row>
    <row r="94" spans="1:9" ht="31.5">
      <c r="A94" s="51" t="s">
        <v>113</v>
      </c>
      <c r="B94" s="64">
        <v>992</v>
      </c>
      <c r="C94" s="65" t="s">
        <v>16</v>
      </c>
      <c r="D94" s="65" t="s">
        <v>32</v>
      </c>
      <c r="E94" s="64">
        <v>7212240000</v>
      </c>
      <c r="F94" s="64"/>
      <c r="G94" s="96">
        <f t="shared" si="6"/>
        <v>2405535.34</v>
      </c>
      <c r="H94" s="96">
        <f t="shared" si="6"/>
        <v>1388929.1</v>
      </c>
      <c r="I94" s="19">
        <f t="shared" si="4"/>
        <v>57.73887736772972</v>
      </c>
    </row>
    <row r="95" spans="1:9" ht="18.75">
      <c r="A95" s="51" t="s">
        <v>88</v>
      </c>
      <c r="B95" s="52">
        <v>992</v>
      </c>
      <c r="C95" s="53" t="s">
        <v>16</v>
      </c>
      <c r="D95" s="53" t="s">
        <v>32</v>
      </c>
      <c r="E95" s="52">
        <v>7212240000</v>
      </c>
      <c r="F95" s="52">
        <v>200</v>
      </c>
      <c r="G95" s="97">
        <f t="shared" si="6"/>
        <v>2405535.34</v>
      </c>
      <c r="H95" s="97">
        <f t="shared" si="6"/>
        <v>1388929.1</v>
      </c>
      <c r="I95" s="19">
        <f t="shared" si="4"/>
        <v>57.73887736772972</v>
      </c>
    </row>
    <row r="96" spans="1:9" ht="34.5" customHeight="1">
      <c r="A96" s="51" t="s">
        <v>17</v>
      </c>
      <c r="B96" s="52">
        <v>992</v>
      </c>
      <c r="C96" s="53" t="s">
        <v>16</v>
      </c>
      <c r="D96" s="53" t="s">
        <v>32</v>
      </c>
      <c r="E96" s="52">
        <v>7212240000</v>
      </c>
      <c r="F96" s="52">
        <v>240</v>
      </c>
      <c r="G96" s="97">
        <f t="shared" si="6"/>
        <v>2405535.34</v>
      </c>
      <c r="H96" s="97">
        <f t="shared" si="6"/>
        <v>1388929.1</v>
      </c>
      <c r="I96" s="19">
        <f t="shared" si="4"/>
        <v>57.73887736772972</v>
      </c>
    </row>
    <row r="97" spans="1:9" ht="31.5">
      <c r="A97" s="51" t="s">
        <v>76</v>
      </c>
      <c r="B97" s="52">
        <v>992</v>
      </c>
      <c r="C97" s="53" t="s">
        <v>16</v>
      </c>
      <c r="D97" s="53" t="s">
        <v>32</v>
      </c>
      <c r="E97" s="52">
        <v>7212240000</v>
      </c>
      <c r="F97" s="52">
        <v>244</v>
      </c>
      <c r="G97" s="97">
        <v>2405535.34</v>
      </c>
      <c r="H97" s="97">
        <v>1388929.1</v>
      </c>
      <c r="I97" s="19">
        <f t="shared" si="4"/>
        <v>57.73887736772972</v>
      </c>
    </row>
    <row r="98" spans="1:9" ht="18.75">
      <c r="A98" s="42" t="s">
        <v>23</v>
      </c>
      <c r="B98" s="43">
        <v>992</v>
      </c>
      <c r="C98" s="44" t="s">
        <v>30</v>
      </c>
      <c r="D98" s="44" t="s">
        <v>61</v>
      </c>
      <c r="E98" s="43"/>
      <c r="F98" s="68"/>
      <c r="G98" s="82">
        <f>G99+G121</f>
        <v>1012119.9299999999</v>
      </c>
      <c r="H98" s="82">
        <f>H99+H121</f>
        <v>1012119.9299999999</v>
      </c>
      <c r="I98" s="19">
        <f t="shared" si="4"/>
        <v>100</v>
      </c>
    </row>
    <row r="99" spans="1:9" ht="15.75">
      <c r="A99" s="42" t="s">
        <v>114</v>
      </c>
      <c r="B99" s="43">
        <v>992</v>
      </c>
      <c r="C99" s="44" t="s">
        <v>30</v>
      </c>
      <c r="D99" s="44" t="s">
        <v>9</v>
      </c>
      <c r="E99" s="43"/>
      <c r="F99" s="43"/>
      <c r="G99" s="98">
        <f>G100+G105+G112</f>
        <v>602348</v>
      </c>
      <c r="H99" s="98">
        <f>H100+H105+H112</f>
        <v>602348</v>
      </c>
      <c r="I99" s="117">
        <f>I100</f>
        <v>100</v>
      </c>
    </row>
    <row r="100" spans="1:9" s="11" customFormat="1" ht="15.75">
      <c r="A100" s="45" t="s">
        <v>24</v>
      </c>
      <c r="B100" s="46">
        <v>992</v>
      </c>
      <c r="C100" s="47" t="s">
        <v>30</v>
      </c>
      <c r="D100" s="47" t="s">
        <v>9</v>
      </c>
      <c r="E100" s="46">
        <v>8050240710</v>
      </c>
      <c r="F100" s="46"/>
      <c r="G100" s="46">
        <f>G101</f>
        <v>337000</v>
      </c>
      <c r="H100" s="46">
        <f>H101</f>
        <v>337000</v>
      </c>
      <c r="I100" s="124">
        <f>I101</f>
        <v>100</v>
      </c>
    </row>
    <row r="101" spans="1:9" s="4" customFormat="1" ht="40.5" customHeight="1">
      <c r="A101" s="51" t="s">
        <v>88</v>
      </c>
      <c r="B101" s="46">
        <v>992</v>
      </c>
      <c r="C101" s="47" t="s">
        <v>30</v>
      </c>
      <c r="D101" s="47" t="s">
        <v>9</v>
      </c>
      <c r="E101" s="52">
        <v>8050240710</v>
      </c>
      <c r="F101" s="52">
        <v>200</v>
      </c>
      <c r="G101" s="52">
        <f>G102</f>
        <v>337000</v>
      </c>
      <c r="H101" s="52">
        <f>H102</f>
        <v>337000</v>
      </c>
      <c r="I101" s="19">
        <f t="shared" si="4"/>
        <v>100</v>
      </c>
    </row>
    <row r="102" spans="1:9" s="4" customFormat="1" ht="31.5" customHeight="1">
      <c r="A102" s="51" t="s">
        <v>17</v>
      </c>
      <c r="B102" s="52">
        <v>992</v>
      </c>
      <c r="C102" s="53" t="s">
        <v>30</v>
      </c>
      <c r="D102" s="53" t="s">
        <v>9</v>
      </c>
      <c r="E102" s="52">
        <v>8050240710</v>
      </c>
      <c r="F102" s="52">
        <v>240</v>
      </c>
      <c r="G102" s="52">
        <f>G104</f>
        <v>337000</v>
      </c>
      <c r="H102" s="52">
        <f>H104</f>
        <v>337000</v>
      </c>
      <c r="I102" s="19">
        <f t="shared" si="4"/>
        <v>100</v>
      </c>
    </row>
    <row r="103" spans="1:9" ht="41.25" customHeight="1">
      <c r="A103" s="51" t="s">
        <v>76</v>
      </c>
      <c r="B103" s="52">
        <v>992</v>
      </c>
      <c r="C103" s="53" t="s">
        <v>30</v>
      </c>
      <c r="D103" s="53" t="s">
        <v>9</v>
      </c>
      <c r="E103" s="52">
        <v>8050240710</v>
      </c>
      <c r="F103" s="52">
        <v>244</v>
      </c>
      <c r="G103" s="52">
        <v>280000</v>
      </c>
      <c r="H103" s="52">
        <v>280000</v>
      </c>
      <c r="I103" s="19">
        <f>H103/G103*100</f>
        <v>100</v>
      </c>
    </row>
    <row r="104" spans="1:9" ht="41.25" customHeight="1">
      <c r="A104" s="51" t="s">
        <v>145</v>
      </c>
      <c r="B104" s="52">
        <v>992</v>
      </c>
      <c r="C104" s="53" t="s">
        <v>30</v>
      </c>
      <c r="D104" s="53" t="s">
        <v>9</v>
      </c>
      <c r="E104" s="52">
        <v>8050240710</v>
      </c>
      <c r="F104" s="52">
        <v>247</v>
      </c>
      <c r="G104" s="52">
        <v>337000</v>
      </c>
      <c r="H104" s="52">
        <v>337000</v>
      </c>
      <c r="I104" s="19">
        <f t="shared" si="4"/>
        <v>100</v>
      </c>
    </row>
    <row r="105" spans="1:9" ht="41.25" customHeight="1">
      <c r="A105" s="45" t="s">
        <v>147</v>
      </c>
      <c r="B105" s="57">
        <v>992</v>
      </c>
      <c r="C105" s="58" t="s">
        <v>30</v>
      </c>
      <c r="D105" s="58" t="s">
        <v>9</v>
      </c>
      <c r="E105" s="58" t="s">
        <v>160</v>
      </c>
      <c r="F105" s="57"/>
      <c r="G105" s="81">
        <f aca="true" t="shared" si="7" ref="G105:H107">G109</f>
        <v>61248</v>
      </c>
      <c r="H105" s="81">
        <f t="shared" si="7"/>
        <v>61248</v>
      </c>
      <c r="I105" s="19">
        <f t="shared" si="4"/>
        <v>100</v>
      </c>
    </row>
    <row r="106" spans="1:9" ht="27.75" customHeight="1">
      <c r="A106" s="45" t="s">
        <v>24</v>
      </c>
      <c r="B106" s="57">
        <v>992</v>
      </c>
      <c r="C106" s="58" t="s">
        <v>30</v>
      </c>
      <c r="D106" s="58" t="s">
        <v>9</v>
      </c>
      <c r="E106" s="58" t="s">
        <v>160</v>
      </c>
      <c r="F106" s="57"/>
      <c r="G106" s="81">
        <f t="shared" si="7"/>
        <v>61248</v>
      </c>
      <c r="H106" s="81">
        <f t="shared" si="7"/>
        <v>61248</v>
      </c>
      <c r="I106" s="19">
        <f>H106/G106*100</f>
        <v>100</v>
      </c>
    </row>
    <row r="107" spans="1:9" ht="39.75" customHeight="1">
      <c r="A107" s="45" t="s">
        <v>148</v>
      </c>
      <c r="B107" s="57">
        <v>992</v>
      </c>
      <c r="C107" s="58" t="s">
        <v>30</v>
      </c>
      <c r="D107" s="58" t="s">
        <v>9</v>
      </c>
      <c r="E107" s="58" t="s">
        <v>160</v>
      </c>
      <c r="F107" s="57"/>
      <c r="G107" s="81">
        <f t="shared" si="7"/>
        <v>61248</v>
      </c>
      <c r="H107" s="81">
        <f t="shared" si="7"/>
        <v>61248</v>
      </c>
      <c r="I107" s="19">
        <f>H107/G107*100</f>
        <v>100</v>
      </c>
    </row>
    <row r="108" spans="1:9" ht="27.75" customHeight="1">
      <c r="A108" s="45" t="s">
        <v>149</v>
      </c>
      <c r="B108" s="57">
        <v>992</v>
      </c>
      <c r="C108" s="58" t="s">
        <v>30</v>
      </c>
      <c r="D108" s="58" t="s">
        <v>9</v>
      </c>
      <c r="E108" s="58" t="s">
        <v>160</v>
      </c>
      <c r="F108" s="57"/>
      <c r="G108" s="81">
        <f>G111</f>
        <v>61248</v>
      </c>
      <c r="H108" s="81">
        <f>H111</f>
        <v>61248</v>
      </c>
      <c r="I108" s="19">
        <f>H108/G108*100</f>
        <v>100</v>
      </c>
    </row>
    <row r="109" spans="1:9" ht="31.5">
      <c r="A109" s="35" t="s">
        <v>77</v>
      </c>
      <c r="B109" s="36">
        <v>992</v>
      </c>
      <c r="C109" s="53" t="s">
        <v>30</v>
      </c>
      <c r="D109" s="53" t="s">
        <v>9</v>
      </c>
      <c r="E109" s="37" t="s">
        <v>160</v>
      </c>
      <c r="F109" s="36">
        <v>200</v>
      </c>
      <c r="G109" s="99">
        <f>G110</f>
        <v>61248</v>
      </c>
      <c r="H109" s="99">
        <f>H110</f>
        <v>61248</v>
      </c>
      <c r="I109" s="19">
        <f t="shared" si="4"/>
        <v>100</v>
      </c>
    </row>
    <row r="110" spans="1:9" ht="31.5">
      <c r="A110" s="35" t="s">
        <v>17</v>
      </c>
      <c r="B110" s="36">
        <v>992</v>
      </c>
      <c r="C110" s="53" t="s">
        <v>30</v>
      </c>
      <c r="D110" s="53" t="s">
        <v>9</v>
      </c>
      <c r="E110" s="37" t="s">
        <v>160</v>
      </c>
      <c r="F110" s="36">
        <v>240</v>
      </c>
      <c r="G110" s="84">
        <f>G111</f>
        <v>61248</v>
      </c>
      <c r="H110" s="84">
        <f>H111</f>
        <v>61248</v>
      </c>
      <c r="I110" s="19">
        <f t="shared" si="4"/>
        <v>100</v>
      </c>
    </row>
    <row r="111" spans="1:9" ht="31.5">
      <c r="A111" s="35" t="s">
        <v>76</v>
      </c>
      <c r="B111" s="36">
        <v>992</v>
      </c>
      <c r="C111" s="53" t="s">
        <v>30</v>
      </c>
      <c r="D111" s="53" t="s">
        <v>9</v>
      </c>
      <c r="E111" s="37" t="s">
        <v>160</v>
      </c>
      <c r="F111" s="36">
        <v>244</v>
      </c>
      <c r="G111" s="84">
        <v>61248</v>
      </c>
      <c r="H111" s="84">
        <v>61248</v>
      </c>
      <c r="I111" s="19">
        <f t="shared" si="4"/>
        <v>100</v>
      </c>
    </row>
    <row r="112" spans="1:9" s="11" customFormat="1" ht="18.75">
      <c r="A112" s="32" t="s">
        <v>150</v>
      </c>
      <c r="B112" s="33">
        <v>992</v>
      </c>
      <c r="C112" s="47" t="s">
        <v>30</v>
      </c>
      <c r="D112" s="47" t="s">
        <v>9</v>
      </c>
      <c r="E112" s="34" t="s">
        <v>90</v>
      </c>
      <c r="F112" s="33"/>
      <c r="G112" s="86">
        <f>G113+G117</f>
        <v>204100</v>
      </c>
      <c r="H112" s="86">
        <f>H113+H117</f>
        <v>204100</v>
      </c>
      <c r="I112" s="118">
        <f aca="true" t="shared" si="8" ref="I112:I120">H112/G112*100</f>
        <v>100</v>
      </c>
    </row>
    <row r="113" spans="1:9" s="11" customFormat="1" ht="70.5" customHeight="1">
      <c r="A113" s="32" t="s">
        <v>151</v>
      </c>
      <c r="B113" s="33">
        <v>992</v>
      </c>
      <c r="C113" s="47" t="s">
        <v>30</v>
      </c>
      <c r="D113" s="47" t="s">
        <v>9</v>
      </c>
      <c r="E113" s="34" t="s">
        <v>90</v>
      </c>
      <c r="F113" s="33"/>
      <c r="G113" s="86">
        <f aca="true" t="shared" si="9" ref="G113:H115">G114</f>
        <v>61000</v>
      </c>
      <c r="H113" s="86">
        <f t="shared" si="9"/>
        <v>61000</v>
      </c>
      <c r="I113" s="118">
        <f t="shared" si="8"/>
        <v>100</v>
      </c>
    </row>
    <row r="114" spans="1:9" ht="31.5">
      <c r="A114" s="35" t="s">
        <v>77</v>
      </c>
      <c r="B114" s="36">
        <v>992</v>
      </c>
      <c r="C114" s="53" t="s">
        <v>30</v>
      </c>
      <c r="D114" s="53" t="s">
        <v>9</v>
      </c>
      <c r="E114" s="37" t="s">
        <v>90</v>
      </c>
      <c r="F114" s="36">
        <v>200</v>
      </c>
      <c r="G114" s="84">
        <f t="shared" si="9"/>
        <v>61000</v>
      </c>
      <c r="H114" s="84">
        <f t="shared" si="9"/>
        <v>61000</v>
      </c>
      <c r="I114" s="19">
        <f t="shared" si="8"/>
        <v>100</v>
      </c>
    </row>
    <row r="115" spans="1:9" ht="31.5">
      <c r="A115" s="35" t="s">
        <v>17</v>
      </c>
      <c r="B115" s="36">
        <v>992</v>
      </c>
      <c r="C115" s="53" t="s">
        <v>30</v>
      </c>
      <c r="D115" s="53" t="s">
        <v>9</v>
      </c>
      <c r="E115" s="37" t="s">
        <v>90</v>
      </c>
      <c r="F115" s="36">
        <v>240</v>
      </c>
      <c r="G115" s="84">
        <f t="shared" si="9"/>
        <v>61000</v>
      </c>
      <c r="H115" s="84">
        <f t="shared" si="9"/>
        <v>61000</v>
      </c>
      <c r="I115" s="19">
        <f t="shared" si="8"/>
        <v>100</v>
      </c>
    </row>
    <row r="116" spans="1:9" ht="31.5">
      <c r="A116" s="35" t="s">
        <v>76</v>
      </c>
      <c r="B116" s="36">
        <v>992</v>
      </c>
      <c r="C116" s="53" t="s">
        <v>30</v>
      </c>
      <c r="D116" s="53" t="s">
        <v>9</v>
      </c>
      <c r="E116" s="37" t="s">
        <v>90</v>
      </c>
      <c r="F116" s="36">
        <v>244</v>
      </c>
      <c r="G116" s="84">
        <v>61000</v>
      </c>
      <c r="H116" s="84">
        <v>61000</v>
      </c>
      <c r="I116" s="19">
        <f t="shared" si="8"/>
        <v>100</v>
      </c>
    </row>
    <row r="117" spans="1:9" s="11" customFormat="1" ht="84" customHeight="1">
      <c r="A117" s="32" t="s">
        <v>152</v>
      </c>
      <c r="B117" s="33">
        <v>992</v>
      </c>
      <c r="C117" s="58" t="s">
        <v>30</v>
      </c>
      <c r="D117" s="58" t="s">
        <v>9</v>
      </c>
      <c r="E117" s="34" t="s">
        <v>90</v>
      </c>
      <c r="F117" s="33"/>
      <c r="G117" s="86">
        <f aca="true" t="shared" si="10" ref="G117:H119">G118</f>
        <v>143100</v>
      </c>
      <c r="H117" s="86">
        <f t="shared" si="10"/>
        <v>143100</v>
      </c>
      <c r="I117" s="118">
        <f t="shared" si="8"/>
        <v>100</v>
      </c>
    </row>
    <row r="118" spans="1:9" ht="31.5">
      <c r="A118" s="35" t="s">
        <v>77</v>
      </c>
      <c r="B118" s="36">
        <v>992</v>
      </c>
      <c r="C118" s="53" t="s">
        <v>30</v>
      </c>
      <c r="D118" s="53" t="s">
        <v>9</v>
      </c>
      <c r="E118" s="37" t="s">
        <v>90</v>
      </c>
      <c r="F118" s="36">
        <v>200</v>
      </c>
      <c r="G118" s="84">
        <f t="shared" si="10"/>
        <v>143100</v>
      </c>
      <c r="H118" s="84">
        <f t="shared" si="10"/>
        <v>143100</v>
      </c>
      <c r="I118" s="19">
        <f t="shared" si="8"/>
        <v>100</v>
      </c>
    </row>
    <row r="119" spans="1:9" ht="31.5">
      <c r="A119" s="35" t="s">
        <v>17</v>
      </c>
      <c r="B119" s="36">
        <v>992</v>
      </c>
      <c r="C119" s="53" t="s">
        <v>30</v>
      </c>
      <c r="D119" s="53" t="s">
        <v>9</v>
      </c>
      <c r="E119" s="37" t="s">
        <v>90</v>
      </c>
      <c r="F119" s="36">
        <v>240</v>
      </c>
      <c r="G119" s="84">
        <f t="shared" si="10"/>
        <v>143100</v>
      </c>
      <c r="H119" s="84">
        <f t="shared" si="10"/>
        <v>143100</v>
      </c>
      <c r="I119" s="19">
        <f t="shared" si="8"/>
        <v>100</v>
      </c>
    </row>
    <row r="120" spans="1:9" ht="31.5">
      <c r="A120" s="35" t="s">
        <v>76</v>
      </c>
      <c r="B120" s="36">
        <v>992</v>
      </c>
      <c r="C120" s="53" t="s">
        <v>30</v>
      </c>
      <c r="D120" s="53" t="s">
        <v>9</v>
      </c>
      <c r="E120" s="37" t="s">
        <v>90</v>
      </c>
      <c r="F120" s="36">
        <v>244</v>
      </c>
      <c r="G120" s="84">
        <v>143100</v>
      </c>
      <c r="H120" s="84">
        <v>143100</v>
      </c>
      <c r="I120" s="19">
        <f t="shared" si="8"/>
        <v>100</v>
      </c>
    </row>
    <row r="121" spans="1:9" ht="18.75">
      <c r="A121" s="69" t="s">
        <v>115</v>
      </c>
      <c r="B121" s="62">
        <v>992</v>
      </c>
      <c r="C121" s="63" t="s">
        <v>30</v>
      </c>
      <c r="D121" s="63" t="s">
        <v>29</v>
      </c>
      <c r="E121" s="63"/>
      <c r="F121" s="62"/>
      <c r="G121" s="100">
        <f>G122+G127</f>
        <v>409771.93</v>
      </c>
      <c r="H121" s="100">
        <f>H122+H127</f>
        <v>409771.93</v>
      </c>
      <c r="I121" s="19">
        <f t="shared" si="4"/>
        <v>100</v>
      </c>
    </row>
    <row r="122" spans="1:9" ht="18.75">
      <c r="A122" s="45" t="s">
        <v>118</v>
      </c>
      <c r="B122" s="70">
        <v>992</v>
      </c>
      <c r="C122" s="71" t="s">
        <v>30</v>
      </c>
      <c r="D122" s="71" t="s">
        <v>29</v>
      </c>
      <c r="E122" s="44" t="s">
        <v>63</v>
      </c>
      <c r="F122" s="70"/>
      <c r="G122" s="101">
        <f>G123</f>
        <v>50871.93</v>
      </c>
      <c r="H122" s="101">
        <f>H123</f>
        <v>50871.93</v>
      </c>
      <c r="I122" s="19">
        <f t="shared" si="4"/>
        <v>100</v>
      </c>
    </row>
    <row r="123" spans="1:9" ht="18.75">
      <c r="A123" s="56" t="s">
        <v>116</v>
      </c>
      <c r="B123" s="57">
        <v>992</v>
      </c>
      <c r="C123" s="58" t="s">
        <v>30</v>
      </c>
      <c r="D123" s="58" t="s">
        <v>29</v>
      </c>
      <c r="E123" s="53" t="s">
        <v>63</v>
      </c>
      <c r="F123" s="57"/>
      <c r="G123" s="102">
        <f aca="true" t="shared" si="11" ref="G123:H125">G124</f>
        <v>50871.93</v>
      </c>
      <c r="H123" s="102">
        <f t="shared" si="11"/>
        <v>50871.93</v>
      </c>
      <c r="I123" s="19">
        <f t="shared" si="4"/>
        <v>100</v>
      </c>
    </row>
    <row r="124" spans="1:9" ht="18.75">
      <c r="A124" s="51" t="s">
        <v>88</v>
      </c>
      <c r="B124" s="52">
        <v>992</v>
      </c>
      <c r="C124" s="53" t="s">
        <v>30</v>
      </c>
      <c r="D124" s="53" t="s">
        <v>29</v>
      </c>
      <c r="E124" s="53" t="s">
        <v>63</v>
      </c>
      <c r="F124" s="52">
        <v>200</v>
      </c>
      <c r="G124" s="52">
        <f t="shared" si="11"/>
        <v>50871.93</v>
      </c>
      <c r="H124" s="52">
        <f t="shared" si="11"/>
        <v>50871.93</v>
      </c>
      <c r="I124" s="19">
        <f t="shared" si="4"/>
        <v>100</v>
      </c>
    </row>
    <row r="125" spans="1:9" ht="31.5">
      <c r="A125" s="51" t="s">
        <v>17</v>
      </c>
      <c r="B125" s="52">
        <v>992</v>
      </c>
      <c r="C125" s="53" t="s">
        <v>30</v>
      </c>
      <c r="D125" s="53" t="s">
        <v>29</v>
      </c>
      <c r="E125" s="53" t="s">
        <v>63</v>
      </c>
      <c r="F125" s="52">
        <v>240</v>
      </c>
      <c r="G125" s="52">
        <f t="shared" si="11"/>
        <v>50871.93</v>
      </c>
      <c r="H125" s="52">
        <f t="shared" si="11"/>
        <v>50871.93</v>
      </c>
      <c r="I125" s="19">
        <f t="shared" si="4"/>
        <v>100</v>
      </c>
    </row>
    <row r="126" spans="1:9" ht="31.5">
      <c r="A126" s="51" t="s">
        <v>76</v>
      </c>
      <c r="B126" s="52">
        <v>992</v>
      </c>
      <c r="C126" s="53" t="s">
        <v>30</v>
      </c>
      <c r="D126" s="53" t="s">
        <v>29</v>
      </c>
      <c r="E126" s="53" t="s">
        <v>63</v>
      </c>
      <c r="F126" s="52">
        <v>244</v>
      </c>
      <c r="G126" s="52">
        <v>50871.93</v>
      </c>
      <c r="H126" s="52">
        <v>50871.93</v>
      </c>
      <c r="I126" s="19">
        <f t="shared" si="4"/>
        <v>100</v>
      </c>
    </row>
    <row r="127" spans="1:9" ht="18.75">
      <c r="A127" s="56" t="s">
        <v>117</v>
      </c>
      <c r="B127" s="57">
        <v>992</v>
      </c>
      <c r="C127" s="58" t="s">
        <v>30</v>
      </c>
      <c r="D127" s="58" t="s">
        <v>29</v>
      </c>
      <c r="E127" s="53"/>
      <c r="F127" s="57"/>
      <c r="G127" s="103">
        <f>G128+G132</f>
        <v>358900</v>
      </c>
      <c r="H127" s="103">
        <f>H128+H132</f>
        <v>358900</v>
      </c>
      <c r="I127" s="19">
        <f aca="true" t="shared" si="12" ref="I127:I137">H127/G127*100</f>
        <v>100</v>
      </c>
    </row>
    <row r="128" spans="1:9" s="11" customFormat="1" ht="69" customHeight="1">
      <c r="A128" s="45" t="s">
        <v>153</v>
      </c>
      <c r="B128" s="46">
        <v>992</v>
      </c>
      <c r="C128" s="47" t="s">
        <v>30</v>
      </c>
      <c r="D128" s="47" t="s">
        <v>29</v>
      </c>
      <c r="E128" s="47" t="s">
        <v>154</v>
      </c>
      <c r="F128" s="46"/>
      <c r="G128" s="46">
        <f aca="true" t="shared" si="13" ref="G128:H130">G129</f>
        <v>40000</v>
      </c>
      <c r="H128" s="46">
        <f t="shared" si="13"/>
        <v>40000</v>
      </c>
      <c r="I128" s="19">
        <f t="shared" si="12"/>
        <v>100</v>
      </c>
    </row>
    <row r="129" spans="1:9" ht="33" customHeight="1">
      <c r="A129" s="51" t="s">
        <v>88</v>
      </c>
      <c r="B129" s="52">
        <v>992</v>
      </c>
      <c r="C129" s="53" t="s">
        <v>30</v>
      </c>
      <c r="D129" s="53" t="s">
        <v>29</v>
      </c>
      <c r="E129" s="53" t="s">
        <v>154</v>
      </c>
      <c r="F129" s="52">
        <v>200</v>
      </c>
      <c r="G129" s="52">
        <f t="shared" si="13"/>
        <v>40000</v>
      </c>
      <c r="H129" s="52">
        <f t="shared" si="13"/>
        <v>40000</v>
      </c>
      <c r="I129" s="19">
        <f t="shared" si="12"/>
        <v>100</v>
      </c>
    </row>
    <row r="130" spans="1:9" ht="30.75" customHeight="1">
      <c r="A130" s="51" t="s">
        <v>17</v>
      </c>
      <c r="B130" s="52">
        <v>992</v>
      </c>
      <c r="C130" s="53" t="s">
        <v>30</v>
      </c>
      <c r="D130" s="53" t="s">
        <v>29</v>
      </c>
      <c r="E130" s="53" t="s">
        <v>154</v>
      </c>
      <c r="F130" s="52">
        <v>240</v>
      </c>
      <c r="G130" s="52">
        <f t="shared" si="13"/>
        <v>40000</v>
      </c>
      <c r="H130" s="52">
        <f t="shared" si="13"/>
        <v>40000</v>
      </c>
      <c r="I130" s="19">
        <f t="shared" si="12"/>
        <v>100</v>
      </c>
    </row>
    <row r="131" spans="1:9" ht="38.25" customHeight="1">
      <c r="A131" s="51" t="s">
        <v>76</v>
      </c>
      <c r="B131" s="52">
        <v>992</v>
      </c>
      <c r="C131" s="53" t="s">
        <v>30</v>
      </c>
      <c r="D131" s="53" t="s">
        <v>29</v>
      </c>
      <c r="E131" s="53" t="s">
        <v>154</v>
      </c>
      <c r="F131" s="52">
        <v>244</v>
      </c>
      <c r="G131" s="52">
        <v>40000</v>
      </c>
      <c r="H131" s="52">
        <v>40000</v>
      </c>
      <c r="I131" s="19">
        <f t="shared" si="12"/>
        <v>100</v>
      </c>
    </row>
    <row r="132" spans="1:9" s="12" customFormat="1" ht="21" customHeight="1">
      <c r="A132" s="45" t="s">
        <v>155</v>
      </c>
      <c r="B132" s="46">
        <v>992</v>
      </c>
      <c r="C132" s="47" t="s">
        <v>30</v>
      </c>
      <c r="D132" s="47" t="s">
        <v>29</v>
      </c>
      <c r="E132" s="47" t="s">
        <v>158</v>
      </c>
      <c r="F132" s="46"/>
      <c r="G132" s="46">
        <f>G135</f>
        <v>318900</v>
      </c>
      <c r="H132" s="46">
        <f>H135</f>
        <v>318900</v>
      </c>
      <c r="I132" s="19">
        <f t="shared" si="12"/>
        <v>100</v>
      </c>
    </row>
    <row r="133" spans="1:9" s="12" customFormat="1" ht="36.75" customHeight="1">
      <c r="A133" s="45" t="s">
        <v>156</v>
      </c>
      <c r="B133" s="46">
        <v>992</v>
      </c>
      <c r="C133" s="47" t="s">
        <v>30</v>
      </c>
      <c r="D133" s="47" t="s">
        <v>29</v>
      </c>
      <c r="E133" s="47" t="s">
        <v>158</v>
      </c>
      <c r="F133" s="46"/>
      <c r="G133" s="46">
        <f>G136</f>
        <v>318900</v>
      </c>
      <c r="H133" s="46">
        <f>H136</f>
        <v>318900</v>
      </c>
      <c r="I133" s="118">
        <f t="shared" si="12"/>
        <v>100</v>
      </c>
    </row>
    <row r="134" spans="1:9" s="12" customFormat="1" ht="39.75" customHeight="1">
      <c r="A134" s="45" t="s">
        <v>157</v>
      </c>
      <c r="B134" s="46">
        <v>992</v>
      </c>
      <c r="C134" s="47" t="s">
        <v>30</v>
      </c>
      <c r="D134" s="47" t="s">
        <v>29</v>
      </c>
      <c r="E134" s="47" t="s">
        <v>158</v>
      </c>
      <c r="F134" s="46"/>
      <c r="G134" s="46">
        <f>G136</f>
        <v>318900</v>
      </c>
      <c r="H134" s="46">
        <f>H136</f>
        <v>318900</v>
      </c>
      <c r="I134" s="118">
        <f t="shared" si="12"/>
        <v>100</v>
      </c>
    </row>
    <row r="135" spans="1:9" s="12" customFormat="1" ht="35.25" customHeight="1">
      <c r="A135" s="51" t="s">
        <v>88</v>
      </c>
      <c r="B135" s="52">
        <v>992</v>
      </c>
      <c r="C135" s="53" t="s">
        <v>30</v>
      </c>
      <c r="D135" s="53" t="s">
        <v>29</v>
      </c>
      <c r="E135" s="53" t="s">
        <v>158</v>
      </c>
      <c r="F135" s="52">
        <v>200</v>
      </c>
      <c r="G135" s="52">
        <f>G137</f>
        <v>318900</v>
      </c>
      <c r="H135" s="52">
        <f>H137</f>
        <v>318900</v>
      </c>
      <c r="I135" s="19">
        <f t="shared" si="12"/>
        <v>100</v>
      </c>
    </row>
    <row r="136" spans="1:9" s="13" customFormat="1" ht="21" customHeight="1">
      <c r="A136" s="51" t="s">
        <v>17</v>
      </c>
      <c r="B136" s="52">
        <v>992</v>
      </c>
      <c r="C136" s="53" t="s">
        <v>30</v>
      </c>
      <c r="D136" s="53" t="s">
        <v>29</v>
      </c>
      <c r="E136" s="53" t="s">
        <v>158</v>
      </c>
      <c r="F136" s="52">
        <v>240</v>
      </c>
      <c r="G136" s="52">
        <f>G137</f>
        <v>318900</v>
      </c>
      <c r="H136" s="52">
        <f>H137</f>
        <v>318900</v>
      </c>
      <c r="I136" s="19">
        <f t="shared" si="12"/>
        <v>100</v>
      </c>
    </row>
    <row r="137" spans="1:9" s="13" customFormat="1" ht="21" customHeight="1">
      <c r="A137" s="51" t="s">
        <v>76</v>
      </c>
      <c r="B137" s="52">
        <v>992</v>
      </c>
      <c r="C137" s="53" t="s">
        <v>30</v>
      </c>
      <c r="D137" s="53" t="s">
        <v>29</v>
      </c>
      <c r="E137" s="53" t="s">
        <v>158</v>
      </c>
      <c r="F137" s="52">
        <v>244</v>
      </c>
      <c r="G137" s="52">
        <v>318900</v>
      </c>
      <c r="H137" s="52">
        <v>318900</v>
      </c>
      <c r="I137" s="19">
        <f t="shared" si="12"/>
        <v>100</v>
      </c>
    </row>
    <row r="138" spans="1:9" ht="31.5">
      <c r="A138" s="42" t="s">
        <v>119</v>
      </c>
      <c r="B138" s="43">
        <v>992</v>
      </c>
      <c r="C138" s="44" t="s">
        <v>120</v>
      </c>
      <c r="D138" s="44" t="s">
        <v>120</v>
      </c>
      <c r="E138" s="43"/>
      <c r="F138" s="43"/>
      <c r="G138" s="52">
        <f>G143+G148</f>
        <v>0</v>
      </c>
      <c r="H138" s="52">
        <f>H139+H143+H148</f>
        <v>0</v>
      </c>
      <c r="I138" s="19">
        <v>0</v>
      </c>
    </row>
    <row r="139" spans="1:9" ht="18.75">
      <c r="A139" s="51" t="s">
        <v>88</v>
      </c>
      <c r="B139" s="52">
        <v>992</v>
      </c>
      <c r="C139" s="53" t="s">
        <v>120</v>
      </c>
      <c r="D139" s="53" t="s">
        <v>120</v>
      </c>
      <c r="E139" s="52">
        <v>8080043100</v>
      </c>
      <c r="F139" s="52">
        <v>200</v>
      </c>
      <c r="G139" s="104">
        <v>0</v>
      </c>
      <c r="H139" s="104">
        <v>0</v>
      </c>
      <c r="I139" s="19">
        <v>0</v>
      </c>
    </row>
    <row r="140" spans="1:9" ht="31.5">
      <c r="A140" s="51" t="s">
        <v>17</v>
      </c>
      <c r="B140" s="52">
        <v>992</v>
      </c>
      <c r="C140" s="53" t="s">
        <v>120</v>
      </c>
      <c r="D140" s="53" t="s">
        <v>120</v>
      </c>
      <c r="E140" s="52">
        <v>8080043100</v>
      </c>
      <c r="F140" s="52">
        <v>240</v>
      </c>
      <c r="G140" s="52">
        <f>G141</f>
        <v>0</v>
      </c>
      <c r="H140" s="52">
        <f>H141</f>
        <v>0</v>
      </c>
      <c r="I140" s="19">
        <v>0</v>
      </c>
    </row>
    <row r="141" spans="1:9" ht="31.5">
      <c r="A141" s="51" t="s">
        <v>76</v>
      </c>
      <c r="B141" s="52">
        <v>992</v>
      </c>
      <c r="C141" s="53" t="s">
        <v>120</v>
      </c>
      <c r="D141" s="53" t="s">
        <v>120</v>
      </c>
      <c r="E141" s="52">
        <v>8080043100</v>
      </c>
      <c r="F141" s="52">
        <v>244</v>
      </c>
      <c r="G141" s="52">
        <f>G142</f>
        <v>0</v>
      </c>
      <c r="H141" s="52">
        <f>H142</f>
        <v>0</v>
      </c>
      <c r="I141" s="19">
        <v>0</v>
      </c>
    </row>
    <row r="142" spans="1:9" ht="50.25" customHeight="1">
      <c r="A142" s="45" t="s">
        <v>121</v>
      </c>
      <c r="B142" s="57">
        <v>992</v>
      </c>
      <c r="C142" s="65" t="s">
        <v>120</v>
      </c>
      <c r="D142" s="65" t="s">
        <v>120</v>
      </c>
      <c r="E142" s="57"/>
      <c r="F142" s="57"/>
      <c r="G142" s="52">
        <v>0</v>
      </c>
      <c r="H142" s="52">
        <v>0</v>
      </c>
      <c r="I142" s="19">
        <v>0</v>
      </c>
    </row>
    <row r="143" spans="1:9" ht="38.25" customHeight="1">
      <c r="A143" s="51" t="s">
        <v>122</v>
      </c>
      <c r="B143" s="52">
        <v>992</v>
      </c>
      <c r="C143" s="53" t="s">
        <v>120</v>
      </c>
      <c r="D143" s="53" t="s">
        <v>120</v>
      </c>
      <c r="E143" s="52">
        <v>6313340000</v>
      </c>
      <c r="F143" s="52">
        <v>200</v>
      </c>
      <c r="G143" s="105">
        <f>G144</f>
        <v>0</v>
      </c>
      <c r="H143" s="105">
        <f>H144</f>
        <v>0</v>
      </c>
      <c r="I143" s="19">
        <v>0</v>
      </c>
    </row>
    <row r="144" spans="1:9" ht="38.25" customHeight="1">
      <c r="A144" s="51" t="s">
        <v>88</v>
      </c>
      <c r="B144" s="52">
        <v>992</v>
      </c>
      <c r="C144" s="53" t="s">
        <v>120</v>
      </c>
      <c r="D144" s="53" t="s">
        <v>120</v>
      </c>
      <c r="E144" s="52">
        <v>6313340000</v>
      </c>
      <c r="F144" s="52">
        <v>200</v>
      </c>
      <c r="G144" s="52">
        <f>G146</f>
        <v>0</v>
      </c>
      <c r="H144" s="52">
        <f>H146</f>
        <v>0</v>
      </c>
      <c r="I144" s="19">
        <v>0</v>
      </c>
    </row>
    <row r="145" spans="1:9" ht="38.25" customHeight="1">
      <c r="A145" s="51" t="s">
        <v>17</v>
      </c>
      <c r="B145" s="52">
        <v>992</v>
      </c>
      <c r="C145" s="53" t="s">
        <v>120</v>
      </c>
      <c r="D145" s="53" t="s">
        <v>120</v>
      </c>
      <c r="E145" s="52">
        <v>6313340000</v>
      </c>
      <c r="F145" s="52">
        <v>240</v>
      </c>
      <c r="G145" s="52">
        <f>G147</f>
        <v>0</v>
      </c>
      <c r="H145" s="52">
        <f>H147</f>
        <v>0</v>
      </c>
      <c r="I145" s="19">
        <v>0</v>
      </c>
    </row>
    <row r="146" spans="1:9" ht="38.25" customHeight="1">
      <c r="A146" s="51" t="s">
        <v>76</v>
      </c>
      <c r="B146" s="52">
        <v>992</v>
      </c>
      <c r="C146" s="53" t="s">
        <v>120</v>
      </c>
      <c r="D146" s="53" t="s">
        <v>120</v>
      </c>
      <c r="E146" s="52">
        <v>6313340000</v>
      </c>
      <c r="F146" s="52">
        <v>244</v>
      </c>
      <c r="G146" s="52">
        <f>G147</f>
        <v>0</v>
      </c>
      <c r="H146" s="52">
        <f>H147</f>
        <v>0</v>
      </c>
      <c r="I146" s="19">
        <v>0</v>
      </c>
    </row>
    <row r="147" spans="1:9" ht="48.75" customHeight="1">
      <c r="A147" s="45" t="s">
        <v>123</v>
      </c>
      <c r="B147" s="64">
        <v>992</v>
      </c>
      <c r="C147" s="65" t="s">
        <v>120</v>
      </c>
      <c r="D147" s="65" t="s">
        <v>120</v>
      </c>
      <c r="E147" s="64">
        <v>6413440000</v>
      </c>
      <c r="F147" s="57"/>
      <c r="G147" s="52">
        <v>0</v>
      </c>
      <c r="H147" s="52">
        <v>0</v>
      </c>
      <c r="I147" s="19">
        <v>0</v>
      </c>
    </row>
    <row r="148" spans="1:9" ht="38.25" customHeight="1">
      <c r="A148" s="51" t="s">
        <v>88</v>
      </c>
      <c r="B148" s="52">
        <v>992</v>
      </c>
      <c r="C148" s="53" t="s">
        <v>120</v>
      </c>
      <c r="D148" s="53" t="s">
        <v>120</v>
      </c>
      <c r="E148" s="52">
        <v>6413440000</v>
      </c>
      <c r="F148" s="52">
        <v>200</v>
      </c>
      <c r="G148" s="105">
        <f>G149</f>
        <v>0</v>
      </c>
      <c r="H148" s="105">
        <f>H149</f>
        <v>0</v>
      </c>
      <c r="I148" s="19">
        <v>0</v>
      </c>
    </row>
    <row r="149" spans="1:9" ht="39" customHeight="1">
      <c r="A149" s="51" t="s">
        <v>17</v>
      </c>
      <c r="B149" s="52">
        <v>992</v>
      </c>
      <c r="C149" s="53" t="s">
        <v>120</v>
      </c>
      <c r="D149" s="53" t="s">
        <v>120</v>
      </c>
      <c r="E149" s="52">
        <v>6413440000</v>
      </c>
      <c r="F149" s="52">
        <v>240</v>
      </c>
      <c r="G149" s="52">
        <f>G150</f>
        <v>0</v>
      </c>
      <c r="H149" s="52">
        <f>H150</f>
        <v>0</v>
      </c>
      <c r="I149" s="19">
        <v>0</v>
      </c>
    </row>
    <row r="150" spans="1:9" ht="38.25" customHeight="1">
      <c r="A150" s="51" t="s">
        <v>76</v>
      </c>
      <c r="B150" s="52">
        <v>992</v>
      </c>
      <c r="C150" s="53" t="s">
        <v>120</v>
      </c>
      <c r="D150" s="53" t="s">
        <v>120</v>
      </c>
      <c r="E150" s="52">
        <v>6413440000</v>
      </c>
      <c r="F150" s="52">
        <v>244</v>
      </c>
      <c r="G150" s="52">
        <v>0</v>
      </c>
      <c r="H150" s="52">
        <v>0</v>
      </c>
      <c r="I150" s="19">
        <v>0</v>
      </c>
    </row>
    <row r="151" spans="1:9" ht="17.25" customHeight="1">
      <c r="A151" s="69" t="s">
        <v>37</v>
      </c>
      <c r="B151" s="62">
        <v>992</v>
      </c>
      <c r="C151" s="63" t="s">
        <v>31</v>
      </c>
      <c r="D151" s="63"/>
      <c r="E151" s="63"/>
      <c r="F151" s="62"/>
      <c r="G151" s="117">
        <f>G152</f>
        <v>4537041.26</v>
      </c>
      <c r="H151" s="117">
        <f>H152</f>
        <v>4537041.26</v>
      </c>
      <c r="I151" s="19">
        <f>H151/G151*100</f>
        <v>100</v>
      </c>
    </row>
    <row r="152" spans="1:9" ht="39.75" customHeight="1">
      <c r="A152" s="72" t="s">
        <v>83</v>
      </c>
      <c r="B152" s="33">
        <v>992</v>
      </c>
      <c r="C152" s="34" t="s">
        <v>31</v>
      </c>
      <c r="D152" s="34" t="s">
        <v>8</v>
      </c>
      <c r="E152" s="34" t="s">
        <v>124</v>
      </c>
      <c r="F152" s="33"/>
      <c r="G152" s="82">
        <f>G153+G172</f>
        <v>4537041.26</v>
      </c>
      <c r="H152" s="82">
        <f>H153+H172</f>
        <v>4537041.26</v>
      </c>
      <c r="I152" s="19">
        <f aca="true" t="shared" si="14" ref="I152:I180">H152/G152*100</f>
        <v>100</v>
      </c>
    </row>
    <row r="153" spans="1:9" ht="43.5" customHeight="1">
      <c r="A153" s="73" t="s">
        <v>25</v>
      </c>
      <c r="B153" s="74">
        <v>992</v>
      </c>
      <c r="C153" s="75" t="s">
        <v>31</v>
      </c>
      <c r="D153" s="75" t="s">
        <v>8</v>
      </c>
      <c r="E153" s="75" t="s">
        <v>62</v>
      </c>
      <c r="F153" s="74"/>
      <c r="G153" s="88">
        <f>G154+G159+G167</f>
        <v>3893776.3699999996</v>
      </c>
      <c r="H153" s="88">
        <f>H154+H159+H167</f>
        <v>3893776.3699999996</v>
      </c>
      <c r="I153" s="19">
        <f t="shared" si="14"/>
        <v>100</v>
      </c>
    </row>
    <row r="154" spans="1:9" ht="39" customHeight="1">
      <c r="A154" s="30" t="s">
        <v>49</v>
      </c>
      <c r="B154" s="29">
        <v>992</v>
      </c>
      <c r="C154" s="27" t="s">
        <v>31</v>
      </c>
      <c r="D154" s="27" t="s">
        <v>8</v>
      </c>
      <c r="E154" s="27" t="s">
        <v>62</v>
      </c>
      <c r="F154" s="27" t="s">
        <v>11</v>
      </c>
      <c r="G154" s="106">
        <f>G155</f>
        <v>3037219.2399999998</v>
      </c>
      <c r="H154" s="106">
        <f>H155</f>
        <v>3037219.2399999998</v>
      </c>
      <c r="I154" s="19">
        <f t="shared" si="14"/>
        <v>100</v>
      </c>
    </row>
    <row r="155" spans="1:9" ht="39" customHeight="1">
      <c r="A155" s="30" t="s">
        <v>48</v>
      </c>
      <c r="B155" s="29">
        <v>992</v>
      </c>
      <c r="C155" s="27" t="s">
        <v>31</v>
      </c>
      <c r="D155" s="27" t="s">
        <v>8</v>
      </c>
      <c r="E155" s="27" t="s">
        <v>62</v>
      </c>
      <c r="F155" s="27" t="s">
        <v>45</v>
      </c>
      <c r="G155" s="107">
        <f>G156+G158</f>
        <v>3037219.2399999998</v>
      </c>
      <c r="H155" s="107">
        <f>H156+H158</f>
        <v>3037219.2399999998</v>
      </c>
      <c r="I155" s="19">
        <f t="shared" si="14"/>
        <v>100</v>
      </c>
    </row>
    <row r="156" spans="1:9" ht="39" customHeight="1">
      <c r="A156" s="30" t="s">
        <v>44</v>
      </c>
      <c r="B156" s="29">
        <v>992</v>
      </c>
      <c r="C156" s="27" t="s">
        <v>31</v>
      </c>
      <c r="D156" s="27" t="s">
        <v>8</v>
      </c>
      <c r="E156" s="27" t="s">
        <v>62</v>
      </c>
      <c r="F156" s="27" t="s">
        <v>46</v>
      </c>
      <c r="G156" s="107">
        <v>2327885.82</v>
      </c>
      <c r="H156" s="107">
        <v>2327885.82</v>
      </c>
      <c r="I156" s="19">
        <f t="shared" si="14"/>
        <v>100</v>
      </c>
    </row>
    <row r="157" spans="1:9" ht="39" customHeight="1">
      <c r="A157" s="30" t="s">
        <v>125</v>
      </c>
      <c r="B157" s="29">
        <v>992</v>
      </c>
      <c r="C157" s="27" t="s">
        <v>31</v>
      </c>
      <c r="D157" s="27" t="s">
        <v>8</v>
      </c>
      <c r="E157" s="27" t="s">
        <v>62</v>
      </c>
      <c r="F157" s="27" t="s">
        <v>82</v>
      </c>
      <c r="G157" s="107">
        <v>0</v>
      </c>
      <c r="H157" s="107">
        <v>0</v>
      </c>
      <c r="I157" s="19">
        <v>0</v>
      </c>
    </row>
    <row r="158" spans="1:9" ht="55.5" customHeight="1">
      <c r="A158" s="30" t="s">
        <v>126</v>
      </c>
      <c r="B158" s="29">
        <v>992</v>
      </c>
      <c r="C158" s="27" t="s">
        <v>31</v>
      </c>
      <c r="D158" s="27" t="s">
        <v>8</v>
      </c>
      <c r="E158" s="27" t="s">
        <v>62</v>
      </c>
      <c r="F158" s="27" t="s">
        <v>47</v>
      </c>
      <c r="G158" s="108">
        <v>709333.42</v>
      </c>
      <c r="H158" s="108">
        <v>709333.42</v>
      </c>
      <c r="I158" s="19">
        <f t="shared" si="14"/>
        <v>100</v>
      </c>
    </row>
    <row r="159" spans="1:9" s="11" customFormat="1" ht="21" customHeight="1">
      <c r="A159" s="32" t="s">
        <v>127</v>
      </c>
      <c r="B159" s="33">
        <v>992</v>
      </c>
      <c r="C159" s="34" t="s">
        <v>31</v>
      </c>
      <c r="D159" s="34" t="s">
        <v>8</v>
      </c>
      <c r="E159" s="34" t="s">
        <v>62</v>
      </c>
      <c r="F159" s="33"/>
      <c r="G159" s="111">
        <f>G160+G164</f>
        <v>842257.13</v>
      </c>
      <c r="H159" s="111">
        <f>H160+H164</f>
        <v>842257.13</v>
      </c>
      <c r="I159" s="118">
        <f t="shared" si="14"/>
        <v>100</v>
      </c>
    </row>
    <row r="160" spans="1:9" ht="31.5">
      <c r="A160" s="51" t="s">
        <v>77</v>
      </c>
      <c r="B160" s="29">
        <v>992</v>
      </c>
      <c r="C160" s="27" t="s">
        <v>31</v>
      </c>
      <c r="D160" s="27" t="s">
        <v>8</v>
      </c>
      <c r="E160" s="37" t="s">
        <v>62</v>
      </c>
      <c r="F160" s="64">
        <v>200</v>
      </c>
      <c r="G160" s="86">
        <f>G163</f>
        <v>840020</v>
      </c>
      <c r="H160" s="86">
        <f>H163</f>
        <v>840020</v>
      </c>
      <c r="I160" s="19">
        <v>0</v>
      </c>
    </row>
    <row r="161" spans="1:9" ht="31.5">
      <c r="A161" s="35" t="s">
        <v>17</v>
      </c>
      <c r="B161" s="29">
        <v>992</v>
      </c>
      <c r="C161" s="27" t="s">
        <v>31</v>
      </c>
      <c r="D161" s="27" t="s">
        <v>8</v>
      </c>
      <c r="E161" s="37" t="s">
        <v>62</v>
      </c>
      <c r="F161" s="64">
        <v>240</v>
      </c>
      <c r="G161" s="84">
        <f>G162+G163</f>
        <v>840020</v>
      </c>
      <c r="H161" s="84">
        <f>H162+H163</f>
        <v>840020</v>
      </c>
      <c r="I161" s="19">
        <f t="shared" si="14"/>
        <v>100</v>
      </c>
    </row>
    <row r="162" spans="1:9" ht="31.5">
      <c r="A162" s="35" t="s">
        <v>76</v>
      </c>
      <c r="B162" s="36">
        <v>992</v>
      </c>
      <c r="C162" s="37" t="s">
        <v>31</v>
      </c>
      <c r="D162" s="37" t="s">
        <v>8</v>
      </c>
      <c r="E162" s="37" t="s">
        <v>62</v>
      </c>
      <c r="F162" s="36">
        <v>244</v>
      </c>
      <c r="G162" s="84">
        <v>0</v>
      </c>
      <c r="H162" s="84">
        <v>0</v>
      </c>
      <c r="I162" s="19">
        <v>0</v>
      </c>
    </row>
    <row r="163" spans="1:9" ht="18.75">
      <c r="A163" s="35" t="s">
        <v>145</v>
      </c>
      <c r="B163" s="36">
        <v>992</v>
      </c>
      <c r="C163" s="37" t="s">
        <v>31</v>
      </c>
      <c r="D163" s="37" t="s">
        <v>8</v>
      </c>
      <c r="E163" s="37" t="s">
        <v>62</v>
      </c>
      <c r="F163" s="36">
        <v>247</v>
      </c>
      <c r="G163" s="84">
        <v>840020</v>
      </c>
      <c r="H163" s="84">
        <v>840020</v>
      </c>
      <c r="I163" s="19">
        <f t="shared" si="14"/>
        <v>100</v>
      </c>
    </row>
    <row r="164" spans="1:9" ht="18.75">
      <c r="A164" s="32" t="s">
        <v>1</v>
      </c>
      <c r="B164" s="38">
        <v>992</v>
      </c>
      <c r="C164" s="39" t="s">
        <v>31</v>
      </c>
      <c r="D164" s="39" t="s">
        <v>8</v>
      </c>
      <c r="E164" s="34" t="s">
        <v>62</v>
      </c>
      <c r="F164" s="38">
        <v>800</v>
      </c>
      <c r="G164" s="86">
        <f>G165</f>
        <v>2237.13</v>
      </c>
      <c r="H164" s="86">
        <f>H165</f>
        <v>2237.13</v>
      </c>
      <c r="I164" s="118">
        <f t="shared" si="14"/>
        <v>100</v>
      </c>
    </row>
    <row r="165" spans="1:9" ht="18.75">
      <c r="A165" s="35" t="s">
        <v>19</v>
      </c>
      <c r="B165" s="38">
        <v>992</v>
      </c>
      <c r="C165" s="39" t="s">
        <v>31</v>
      </c>
      <c r="D165" s="39" t="s">
        <v>8</v>
      </c>
      <c r="E165" s="37" t="s">
        <v>62</v>
      </c>
      <c r="F165" s="40">
        <v>850</v>
      </c>
      <c r="G165" s="84">
        <f>G166</f>
        <v>2237.13</v>
      </c>
      <c r="H165" s="84">
        <f>H166</f>
        <v>2237.13</v>
      </c>
      <c r="I165" s="19">
        <f t="shared" si="14"/>
        <v>100</v>
      </c>
    </row>
    <row r="166" spans="1:9" ht="18.75">
      <c r="A166" s="35" t="s">
        <v>96</v>
      </c>
      <c r="B166" s="33">
        <v>992</v>
      </c>
      <c r="C166" s="34" t="s">
        <v>31</v>
      </c>
      <c r="D166" s="34" t="s">
        <v>8</v>
      </c>
      <c r="E166" s="37" t="s">
        <v>62</v>
      </c>
      <c r="F166" s="36">
        <v>853</v>
      </c>
      <c r="G166" s="84">
        <v>2237.13</v>
      </c>
      <c r="H166" s="84">
        <v>2237.13</v>
      </c>
      <c r="I166" s="19">
        <f t="shared" si="14"/>
        <v>100</v>
      </c>
    </row>
    <row r="167" spans="1:9" ht="47.25">
      <c r="A167" s="32" t="s">
        <v>106</v>
      </c>
      <c r="B167" s="33">
        <v>992</v>
      </c>
      <c r="C167" s="34" t="s">
        <v>31</v>
      </c>
      <c r="D167" s="34" t="s">
        <v>8</v>
      </c>
      <c r="E167" s="34" t="s">
        <v>86</v>
      </c>
      <c r="F167" s="33"/>
      <c r="G167" s="86">
        <f aca="true" t="shared" si="15" ref="G167:H170">G168</f>
        <v>14300</v>
      </c>
      <c r="H167" s="86">
        <f t="shared" si="15"/>
        <v>14300</v>
      </c>
      <c r="I167" s="19">
        <v>0</v>
      </c>
    </row>
    <row r="168" spans="1:9" ht="31.5">
      <c r="A168" s="32" t="s">
        <v>159</v>
      </c>
      <c r="B168" s="33">
        <v>992</v>
      </c>
      <c r="C168" s="34" t="s">
        <v>31</v>
      </c>
      <c r="D168" s="34" t="s">
        <v>8</v>
      </c>
      <c r="E168" s="34" t="s">
        <v>86</v>
      </c>
      <c r="F168" s="33"/>
      <c r="G168" s="86">
        <f t="shared" si="15"/>
        <v>14300</v>
      </c>
      <c r="H168" s="86">
        <f t="shared" si="15"/>
        <v>14300</v>
      </c>
      <c r="I168" s="19">
        <v>0</v>
      </c>
    </row>
    <row r="169" spans="1:9" ht="31.5">
      <c r="A169" s="35" t="s">
        <v>77</v>
      </c>
      <c r="B169" s="36">
        <v>992</v>
      </c>
      <c r="C169" s="37" t="s">
        <v>31</v>
      </c>
      <c r="D169" s="37" t="s">
        <v>8</v>
      </c>
      <c r="E169" s="37" t="s">
        <v>86</v>
      </c>
      <c r="F169" s="36">
        <v>200</v>
      </c>
      <c r="G169" s="121">
        <f t="shared" si="15"/>
        <v>14300</v>
      </c>
      <c r="H169" s="121">
        <f t="shared" si="15"/>
        <v>14300</v>
      </c>
      <c r="I169" s="19">
        <v>0</v>
      </c>
    </row>
    <row r="170" spans="1:9" ht="36.75" customHeight="1">
      <c r="A170" s="35" t="s">
        <v>17</v>
      </c>
      <c r="B170" s="36">
        <v>992</v>
      </c>
      <c r="C170" s="37" t="s">
        <v>31</v>
      </c>
      <c r="D170" s="37" t="s">
        <v>8</v>
      </c>
      <c r="E170" s="37" t="s">
        <v>86</v>
      </c>
      <c r="F170" s="36">
        <v>240</v>
      </c>
      <c r="G170" s="109">
        <f t="shared" si="15"/>
        <v>14300</v>
      </c>
      <c r="H170" s="109">
        <f t="shared" si="15"/>
        <v>14300</v>
      </c>
      <c r="I170" s="19">
        <v>0</v>
      </c>
    </row>
    <row r="171" spans="1:9" ht="36.75" customHeight="1">
      <c r="A171" s="35" t="s">
        <v>76</v>
      </c>
      <c r="B171" s="36">
        <v>992</v>
      </c>
      <c r="C171" s="37" t="s">
        <v>31</v>
      </c>
      <c r="D171" s="37" t="s">
        <v>8</v>
      </c>
      <c r="E171" s="37" t="s">
        <v>86</v>
      </c>
      <c r="F171" s="36">
        <v>244</v>
      </c>
      <c r="G171" s="109">
        <v>14300</v>
      </c>
      <c r="H171" s="109">
        <v>14300</v>
      </c>
      <c r="I171" s="19">
        <v>0</v>
      </c>
    </row>
    <row r="172" spans="1:9" ht="21" customHeight="1">
      <c r="A172" s="72" t="s">
        <v>26</v>
      </c>
      <c r="B172" s="46">
        <v>992</v>
      </c>
      <c r="C172" s="47" t="s">
        <v>31</v>
      </c>
      <c r="D172" s="47" t="s">
        <v>8</v>
      </c>
      <c r="E172" s="47" t="s">
        <v>64</v>
      </c>
      <c r="F172" s="52"/>
      <c r="G172" s="115">
        <f>G173+G178</f>
        <v>643264.8899999999</v>
      </c>
      <c r="H172" s="115">
        <f>H173+H178</f>
        <v>643264.8899999999</v>
      </c>
      <c r="I172" s="19">
        <f t="shared" si="14"/>
        <v>100</v>
      </c>
    </row>
    <row r="173" spans="1:9" ht="21" customHeight="1">
      <c r="A173" s="30" t="s">
        <v>49</v>
      </c>
      <c r="B173" s="29">
        <v>992</v>
      </c>
      <c r="C173" s="27" t="s">
        <v>31</v>
      </c>
      <c r="D173" s="27" t="s">
        <v>8</v>
      </c>
      <c r="E173" s="27" t="s">
        <v>64</v>
      </c>
      <c r="F173" s="27" t="s">
        <v>11</v>
      </c>
      <c r="G173" s="85">
        <f>G174</f>
        <v>575242.95</v>
      </c>
      <c r="H173" s="85">
        <f>H174</f>
        <v>575242.95</v>
      </c>
      <c r="I173" s="19">
        <f t="shared" si="14"/>
        <v>100</v>
      </c>
    </row>
    <row r="174" spans="1:9" ht="21" customHeight="1">
      <c r="A174" s="30" t="s">
        <v>48</v>
      </c>
      <c r="B174" s="29">
        <v>992</v>
      </c>
      <c r="C174" s="27" t="s">
        <v>31</v>
      </c>
      <c r="D174" s="27" t="s">
        <v>8</v>
      </c>
      <c r="E174" s="27" t="s">
        <v>64</v>
      </c>
      <c r="F174" s="27" t="s">
        <v>45</v>
      </c>
      <c r="G174" s="107">
        <f>G175+G176</f>
        <v>575242.95</v>
      </c>
      <c r="H174" s="107">
        <f>H175+H176</f>
        <v>575242.95</v>
      </c>
      <c r="I174" s="19">
        <f t="shared" si="14"/>
        <v>100</v>
      </c>
    </row>
    <row r="175" spans="1:9" ht="21" customHeight="1">
      <c r="A175" s="30" t="s">
        <v>44</v>
      </c>
      <c r="B175" s="29">
        <v>992</v>
      </c>
      <c r="C175" s="27" t="s">
        <v>31</v>
      </c>
      <c r="D175" s="27" t="s">
        <v>8</v>
      </c>
      <c r="E175" s="27" t="s">
        <v>64</v>
      </c>
      <c r="F175" s="27" t="s">
        <v>46</v>
      </c>
      <c r="G175" s="110">
        <v>450863.6</v>
      </c>
      <c r="H175" s="110">
        <v>450863.6</v>
      </c>
      <c r="I175" s="19">
        <f t="shared" si="14"/>
        <v>100</v>
      </c>
    </row>
    <row r="176" spans="1:9" s="12" customFormat="1" ht="57" customHeight="1">
      <c r="A176" s="30" t="s">
        <v>126</v>
      </c>
      <c r="B176" s="29">
        <v>992</v>
      </c>
      <c r="C176" s="27" t="s">
        <v>31</v>
      </c>
      <c r="D176" s="27" t="s">
        <v>8</v>
      </c>
      <c r="E176" s="27" t="s">
        <v>64</v>
      </c>
      <c r="F176" s="27" t="s">
        <v>47</v>
      </c>
      <c r="G176" s="107">
        <v>124379.35</v>
      </c>
      <c r="H176" s="107">
        <v>124379.35</v>
      </c>
      <c r="I176" s="19">
        <f t="shared" si="14"/>
        <v>100</v>
      </c>
    </row>
    <row r="177" spans="1:9" s="12" customFormat="1" ht="23.25" customHeight="1">
      <c r="A177" s="32" t="s">
        <v>127</v>
      </c>
      <c r="B177" s="33">
        <v>992</v>
      </c>
      <c r="C177" s="34" t="s">
        <v>31</v>
      </c>
      <c r="D177" s="34" t="s">
        <v>8</v>
      </c>
      <c r="E177" s="34" t="s">
        <v>64</v>
      </c>
      <c r="F177" s="33"/>
      <c r="G177" s="111">
        <f aca="true" t="shared" si="16" ref="G177:H179">G178</f>
        <v>68021.94</v>
      </c>
      <c r="H177" s="111">
        <f t="shared" si="16"/>
        <v>68021.94</v>
      </c>
      <c r="I177" s="118">
        <f t="shared" si="14"/>
        <v>100</v>
      </c>
    </row>
    <row r="178" spans="1:9" s="13" customFormat="1" ht="21" customHeight="1">
      <c r="A178" s="51" t="s">
        <v>77</v>
      </c>
      <c r="B178" s="29">
        <v>992</v>
      </c>
      <c r="C178" s="27" t="s">
        <v>31</v>
      </c>
      <c r="D178" s="27" t="s">
        <v>8</v>
      </c>
      <c r="E178" s="37" t="s">
        <v>64</v>
      </c>
      <c r="F178" s="64">
        <v>200</v>
      </c>
      <c r="G178" s="83">
        <f t="shared" si="16"/>
        <v>68021.94</v>
      </c>
      <c r="H178" s="83">
        <f t="shared" si="16"/>
        <v>68021.94</v>
      </c>
      <c r="I178" s="19">
        <f t="shared" si="14"/>
        <v>100</v>
      </c>
    </row>
    <row r="179" spans="1:9" s="13" customFormat="1" ht="21" customHeight="1">
      <c r="A179" s="35" t="s">
        <v>17</v>
      </c>
      <c r="B179" s="29">
        <v>992</v>
      </c>
      <c r="C179" s="27" t="s">
        <v>31</v>
      </c>
      <c r="D179" s="27" t="s">
        <v>8</v>
      </c>
      <c r="E179" s="37" t="s">
        <v>64</v>
      </c>
      <c r="F179" s="64">
        <v>240</v>
      </c>
      <c r="G179" s="84">
        <f t="shared" si="16"/>
        <v>68021.94</v>
      </c>
      <c r="H179" s="84">
        <f t="shared" si="16"/>
        <v>68021.94</v>
      </c>
      <c r="I179" s="19">
        <f t="shared" si="14"/>
        <v>100</v>
      </c>
    </row>
    <row r="180" spans="1:9" s="13" customFormat="1" ht="34.5" customHeight="1">
      <c r="A180" s="35" t="s">
        <v>18</v>
      </c>
      <c r="B180" s="36">
        <v>992</v>
      </c>
      <c r="C180" s="37" t="s">
        <v>31</v>
      </c>
      <c r="D180" s="37" t="s">
        <v>8</v>
      </c>
      <c r="E180" s="37" t="s">
        <v>64</v>
      </c>
      <c r="F180" s="36">
        <v>242</v>
      </c>
      <c r="G180" s="84">
        <v>68021.94</v>
      </c>
      <c r="H180" s="84">
        <v>68021.94</v>
      </c>
      <c r="I180" s="19">
        <f t="shared" si="14"/>
        <v>100</v>
      </c>
    </row>
    <row r="181" spans="1:9" s="13" customFormat="1" ht="39" customHeight="1">
      <c r="A181" s="35" t="s">
        <v>76</v>
      </c>
      <c r="B181" s="36">
        <v>992</v>
      </c>
      <c r="C181" s="37" t="s">
        <v>31</v>
      </c>
      <c r="D181" s="37" t="s">
        <v>8</v>
      </c>
      <c r="E181" s="37" t="s">
        <v>64</v>
      </c>
      <c r="F181" s="36">
        <v>244</v>
      </c>
      <c r="G181" s="84">
        <v>0</v>
      </c>
      <c r="H181" s="84">
        <v>0</v>
      </c>
      <c r="I181" s="19">
        <v>0</v>
      </c>
    </row>
    <row r="182" spans="1:9" ht="18.75">
      <c r="A182" s="42" t="s">
        <v>27</v>
      </c>
      <c r="B182" s="62">
        <v>992</v>
      </c>
      <c r="C182" s="63" t="s">
        <v>52</v>
      </c>
      <c r="D182" s="63" t="s">
        <v>61</v>
      </c>
      <c r="E182" s="63" t="s">
        <v>65</v>
      </c>
      <c r="F182" s="62"/>
      <c r="G182" s="93">
        <f aca="true" t="shared" si="17" ref="G182:H186">G183</f>
        <v>292266</v>
      </c>
      <c r="H182" s="93">
        <f t="shared" si="17"/>
        <v>292266</v>
      </c>
      <c r="I182" s="122">
        <f aca="true" t="shared" si="18" ref="I182:I202">H182/G182*100</f>
        <v>100</v>
      </c>
    </row>
    <row r="183" spans="1:9" ht="18.75">
      <c r="A183" s="45" t="s">
        <v>128</v>
      </c>
      <c r="B183" s="57">
        <v>992</v>
      </c>
      <c r="C183" s="58" t="s">
        <v>52</v>
      </c>
      <c r="D183" s="58" t="s">
        <v>8</v>
      </c>
      <c r="E183" s="58" t="s">
        <v>66</v>
      </c>
      <c r="F183" s="57"/>
      <c r="G183" s="111">
        <f t="shared" si="17"/>
        <v>292266</v>
      </c>
      <c r="H183" s="111">
        <f t="shared" si="17"/>
        <v>292266</v>
      </c>
      <c r="I183" s="19">
        <f t="shared" si="18"/>
        <v>100</v>
      </c>
    </row>
    <row r="184" spans="1:9" ht="31.5">
      <c r="A184" s="32" t="s">
        <v>129</v>
      </c>
      <c r="B184" s="33">
        <v>992</v>
      </c>
      <c r="C184" s="34" t="s">
        <v>52</v>
      </c>
      <c r="D184" s="34" t="s">
        <v>8</v>
      </c>
      <c r="E184" s="34" t="s">
        <v>67</v>
      </c>
      <c r="F184" s="33"/>
      <c r="G184" s="81">
        <f t="shared" si="17"/>
        <v>292266</v>
      </c>
      <c r="H184" s="81">
        <f t="shared" si="17"/>
        <v>292266</v>
      </c>
      <c r="I184" s="19">
        <f t="shared" si="18"/>
        <v>100</v>
      </c>
    </row>
    <row r="185" spans="1:9" ht="18.75">
      <c r="A185" s="35" t="s">
        <v>50</v>
      </c>
      <c r="B185" s="36">
        <v>992</v>
      </c>
      <c r="C185" s="37" t="s">
        <v>52</v>
      </c>
      <c r="D185" s="37" t="s">
        <v>8</v>
      </c>
      <c r="E185" s="37" t="s">
        <v>67</v>
      </c>
      <c r="F185" s="36">
        <v>300</v>
      </c>
      <c r="G185" s="88">
        <f t="shared" si="17"/>
        <v>292266</v>
      </c>
      <c r="H185" s="88">
        <f t="shared" si="17"/>
        <v>292266</v>
      </c>
      <c r="I185" s="19">
        <f t="shared" si="18"/>
        <v>100</v>
      </c>
    </row>
    <row r="186" spans="1:9" ht="18.75">
      <c r="A186" s="35" t="s">
        <v>28</v>
      </c>
      <c r="B186" s="36">
        <v>992</v>
      </c>
      <c r="C186" s="37" t="s">
        <v>52</v>
      </c>
      <c r="D186" s="37" t="s">
        <v>8</v>
      </c>
      <c r="E186" s="37" t="s">
        <v>67</v>
      </c>
      <c r="F186" s="36">
        <v>310</v>
      </c>
      <c r="G186" s="84">
        <f t="shared" si="17"/>
        <v>292266</v>
      </c>
      <c r="H186" s="84">
        <f t="shared" si="17"/>
        <v>292266</v>
      </c>
      <c r="I186" s="19">
        <f t="shared" si="18"/>
        <v>100</v>
      </c>
    </row>
    <row r="187" spans="1:9" ht="18.75">
      <c r="A187" s="35" t="s">
        <v>75</v>
      </c>
      <c r="B187" s="36">
        <v>992</v>
      </c>
      <c r="C187" s="37" t="s">
        <v>52</v>
      </c>
      <c r="D187" s="37" t="s">
        <v>8</v>
      </c>
      <c r="E187" s="37" t="s">
        <v>67</v>
      </c>
      <c r="F187" s="36">
        <v>312</v>
      </c>
      <c r="G187" s="84">
        <v>292266</v>
      </c>
      <c r="H187" s="84">
        <v>292266</v>
      </c>
      <c r="I187" s="19">
        <f t="shared" si="18"/>
        <v>100</v>
      </c>
    </row>
    <row r="188" spans="1:9" ht="18.75">
      <c r="A188" s="42" t="s">
        <v>89</v>
      </c>
      <c r="B188" s="76">
        <v>992</v>
      </c>
      <c r="C188" s="44">
        <v>11</v>
      </c>
      <c r="D188" s="77" t="s">
        <v>61</v>
      </c>
      <c r="E188" s="43"/>
      <c r="F188" s="43"/>
      <c r="G188" s="123">
        <f>G189+G194</f>
        <v>0</v>
      </c>
      <c r="H188" s="123">
        <f>H189+H194</f>
        <v>0</v>
      </c>
      <c r="I188" s="19">
        <v>0</v>
      </c>
    </row>
    <row r="189" spans="1:9" ht="18.75">
      <c r="A189" s="51" t="s">
        <v>130</v>
      </c>
      <c r="B189" s="78">
        <v>992</v>
      </c>
      <c r="C189" s="65">
        <v>11</v>
      </c>
      <c r="D189" s="65" t="s">
        <v>8</v>
      </c>
      <c r="E189" s="64">
        <v>8110142970</v>
      </c>
      <c r="F189" s="64"/>
      <c r="G189" s="46">
        <f>G190+G195</f>
        <v>0</v>
      </c>
      <c r="H189" s="46">
        <f>H190+H195</f>
        <v>0</v>
      </c>
      <c r="I189" s="19">
        <v>0</v>
      </c>
    </row>
    <row r="190" spans="1:9" ht="18.75">
      <c r="A190" s="51" t="s">
        <v>131</v>
      </c>
      <c r="B190" s="78">
        <v>992</v>
      </c>
      <c r="C190" s="65">
        <v>11</v>
      </c>
      <c r="D190" s="65" t="s">
        <v>8</v>
      </c>
      <c r="E190" s="64">
        <v>8110142970</v>
      </c>
      <c r="F190" s="64"/>
      <c r="G190" s="112">
        <f>G191</f>
        <v>0</v>
      </c>
      <c r="H190" s="112">
        <f>H191</f>
        <v>0</v>
      </c>
      <c r="I190" s="19">
        <v>0</v>
      </c>
    </row>
    <row r="191" spans="1:9" ht="18.75">
      <c r="A191" s="51" t="s">
        <v>88</v>
      </c>
      <c r="B191" s="78">
        <v>992</v>
      </c>
      <c r="C191" s="65">
        <v>11</v>
      </c>
      <c r="D191" s="65" t="s">
        <v>8</v>
      </c>
      <c r="E191" s="64">
        <v>8110142970</v>
      </c>
      <c r="F191" s="64">
        <v>200</v>
      </c>
      <c r="G191" s="64">
        <f>G193</f>
        <v>0</v>
      </c>
      <c r="H191" s="64">
        <f>H193</f>
        <v>0</v>
      </c>
      <c r="I191" s="19">
        <v>0</v>
      </c>
    </row>
    <row r="192" spans="1:9" ht="31.5">
      <c r="A192" s="51" t="s">
        <v>17</v>
      </c>
      <c r="B192" s="78">
        <v>992</v>
      </c>
      <c r="C192" s="65">
        <v>11</v>
      </c>
      <c r="D192" s="65" t="s">
        <v>8</v>
      </c>
      <c r="E192" s="64">
        <v>8110142970</v>
      </c>
      <c r="F192" s="64">
        <v>240</v>
      </c>
      <c r="G192" s="64">
        <f>G194</f>
        <v>0</v>
      </c>
      <c r="H192" s="64">
        <f>H194</f>
        <v>0</v>
      </c>
      <c r="I192" s="19">
        <v>0</v>
      </c>
    </row>
    <row r="193" spans="1:9" ht="31.5">
      <c r="A193" s="51" t="s">
        <v>76</v>
      </c>
      <c r="B193" s="78">
        <v>992</v>
      </c>
      <c r="C193" s="65">
        <v>11</v>
      </c>
      <c r="D193" s="65" t="s">
        <v>8</v>
      </c>
      <c r="E193" s="64">
        <v>8110142970</v>
      </c>
      <c r="F193" s="64">
        <v>244</v>
      </c>
      <c r="G193" s="64">
        <f>G194</f>
        <v>0</v>
      </c>
      <c r="H193" s="64">
        <f>H194</f>
        <v>0</v>
      </c>
      <c r="I193" s="19">
        <v>0</v>
      </c>
    </row>
    <row r="194" spans="1:9" ht="47.25">
      <c r="A194" s="45" t="s">
        <v>132</v>
      </c>
      <c r="B194" s="79">
        <v>992</v>
      </c>
      <c r="C194" s="58">
        <v>11</v>
      </c>
      <c r="D194" s="65" t="s">
        <v>8</v>
      </c>
      <c r="E194" s="64"/>
      <c r="F194" s="57"/>
      <c r="G194" s="64">
        <v>0</v>
      </c>
      <c r="H194" s="64">
        <v>0</v>
      </c>
      <c r="I194" s="19">
        <v>0</v>
      </c>
    </row>
    <row r="195" spans="1:9" ht="18.75">
      <c r="A195" s="51" t="s">
        <v>88</v>
      </c>
      <c r="B195" s="78">
        <v>992</v>
      </c>
      <c r="C195" s="65">
        <v>11</v>
      </c>
      <c r="D195" s="65" t="s">
        <v>8</v>
      </c>
      <c r="E195" s="64">
        <v>7812840000</v>
      </c>
      <c r="F195" s="64">
        <v>200</v>
      </c>
      <c r="G195" s="103">
        <f>G196</f>
        <v>0</v>
      </c>
      <c r="H195" s="103">
        <f>H196</f>
        <v>0</v>
      </c>
      <c r="I195" s="19">
        <v>0</v>
      </c>
    </row>
    <row r="196" spans="1:9" ht="31.5">
      <c r="A196" s="51" t="s">
        <v>17</v>
      </c>
      <c r="B196" s="78">
        <v>992</v>
      </c>
      <c r="C196" s="65">
        <v>11</v>
      </c>
      <c r="D196" s="65" t="s">
        <v>8</v>
      </c>
      <c r="E196" s="64">
        <v>7812840000</v>
      </c>
      <c r="F196" s="64">
        <v>240</v>
      </c>
      <c r="G196" s="64">
        <f>G197</f>
        <v>0</v>
      </c>
      <c r="H196" s="64">
        <f>H197</f>
        <v>0</v>
      </c>
      <c r="I196" s="19">
        <v>0</v>
      </c>
    </row>
    <row r="197" spans="1:9" ht="35.25" customHeight="1">
      <c r="A197" s="51" t="s">
        <v>76</v>
      </c>
      <c r="B197" s="78">
        <v>992</v>
      </c>
      <c r="C197" s="65">
        <v>11</v>
      </c>
      <c r="D197" s="65" t="s">
        <v>8</v>
      </c>
      <c r="E197" s="64">
        <v>7812840000</v>
      </c>
      <c r="F197" s="64">
        <v>244</v>
      </c>
      <c r="G197" s="64">
        <v>0</v>
      </c>
      <c r="H197" s="64">
        <v>0</v>
      </c>
      <c r="I197" s="19">
        <v>0</v>
      </c>
    </row>
    <row r="198" spans="1:9" ht="31.5">
      <c r="A198" s="42" t="s">
        <v>133</v>
      </c>
      <c r="B198" s="62">
        <v>992</v>
      </c>
      <c r="C198" s="63" t="s">
        <v>53</v>
      </c>
      <c r="D198" s="63" t="s">
        <v>61</v>
      </c>
      <c r="E198" s="63" t="s">
        <v>68</v>
      </c>
      <c r="F198" s="62"/>
      <c r="G198" s="116">
        <f>G199</f>
        <v>205930</v>
      </c>
      <c r="H198" s="116">
        <f>H199</f>
        <v>205930</v>
      </c>
      <c r="I198" s="19">
        <f t="shared" si="18"/>
        <v>100</v>
      </c>
    </row>
    <row r="199" spans="1:9" ht="18.75">
      <c r="A199" s="51" t="s">
        <v>134</v>
      </c>
      <c r="B199" s="64">
        <v>992</v>
      </c>
      <c r="C199" s="65" t="s">
        <v>53</v>
      </c>
      <c r="D199" s="65" t="s">
        <v>29</v>
      </c>
      <c r="E199" s="65" t="s">
        <v>69</v>
      </c>
      <c r="F199" s="64"/>
      <c r="G199" s="82">
        <f>G200</f>
        <v>205930</v>
      </c>
      <c r="H199" s="82">
        <f>H200</f>
        <v>205930</v>
      </c>
      <c r="I199" s="19">
        <f t="shared" si="18"/>
        <v>100</v>
      </c>
    </row>
    <row r="200" spans="1:9" ht="18.75">
      <c r="A200" s="51" t="s">
        <v>135</v>
      </c>
      <c r="B200" s="64">
        <v>993</v>
      </c>
      <c r="C200" s="65" t="s">
        <v>53</v>
      </c>
      <c r="D200" s="65" t="s">
        <v>29</v>
      </c>
      <c r="E200" s="65" t="s">
        <v>70</v>
      </c>
      <c r="F200" s="64">
        <v>500</v>
      </c>
      <c r="G200" s="113">
        <f>G201+G202+G203</f>
        <v>205930</v>
      </c>
      <c r="H200" s="113">
        <f>H201+H202+H203</f>
        <v>205930</v>
      </c>
      <c r="I200" s="19">
        <f t="shared" si="18"/>
        <v>100</v>
      </c>
    </row>
    <row r="201" spans="1:9" ht="18.75">
      <c r="A201" s="35" t="s">
        <v>136</v>
      </c>
      <c r="B201" s="36">
        <v>992</v>
      </c>
      <c r="C201" s="37" t="s">
        <v>53</v>
      </c>
      <c r="D201" s="37" t="s">
        <v>29</v>
      </c>
      <c r="E201" s="37" t="s">
        <v>71</v>
      </c>
      <c r="F201" s="36">
        <v>540</v>
      </c>
      <c r="G201" s="114">
        <v>75100</v>
      </c>
      <c r="H201" s="114">
        <v>75100</v>
      </c>
      <c r="I201" s="19">
        <f t="shared" si="18"/>
        <v>100</v>
      </c>
    </row>
    <row r="202" spans="1:9" ht="18.75">
      <c r="A202" s="35" t="s">
        <v>137</v>
      </c>
      <c r="B202" s="36">
        <v>992</v>
      </c>
      <c r="C202" s="37" t="s">
        <v>53</v>
      </c>
      <c r="D202" s="37" t="s">
        <v>29</v>
      </c>
      <c r="E202" s="37" t="s">
        <v>72</v>
      </c>
      <c r="F202" s="36">
        <v>540</v>
      </c>
      <c r="G202" s="115">
        <v>88728</v>
      </c>
      <c r="H202" s="115">
        <v>88728</v>
      </c>
      <c r="I202" s="19">
        <f t="shared" si="18"/>
        <v>100</v>
      </c>
    </row>
    <row r="203" spans="1:9" ht="18.75">
      <c r="A203" s="35" t="s">
        <v>138</v>
      </c>
      <c r="B203" s="36">
        <v>992</v>
      </c>
      <c r="C203" s="37" t="s">
        <v>53</v>
      </c>
      <c r="D203" s="37" t="s">
        <v>29</v>
      </c>
      <c r="E203" s="37" t="s">
        <v>70</v>
      </c>
      <c r="F203" s="36">
        <v>540</v>
      </c>
      <c r="G203" s="115">
        <v>42102</v>
      </c>
      <c r="H203" s="115">
        <v>42102</v>
      </c>
      <c r="I203" s="19">
        <f>H203/G203*100</f>
        <v>100</v>
      </c>
    </row>
    <row r="204" spans="7:9" ht="15.75">
      <c r="G204" s="1"/>
      <c r="H204" s="1"/>
      <c r="I204" s="1"/>
    </row>
    <row r="205" spans="7:9" ht="15.75">
      <c r="G205" s="1"/>
      <c r="H205" s="1"/>
      <c r="I205" s="1"/>
    </row>
    <row r="206" spans="7:9" ht="15.75">
      <c r="G206" s="1"/>
      <c r="H206" s="1"/>
      <c r="I206" s="1"/>
    </row>
    <row r="207" spans="7:9" ht="15.75">
      <c r="G207" s="1"/>
      <c r="H207" s="1"/>
      <c r="I207" s="1"/>
    </row>
    <row r="208" spans="7:9" ht="15.75">
      <c r="G208" s="1"/>
      <c r="H208" s="1"/>
      <c r="I208" s="1"/>
    </row>
    <row r="209" spans="7:9" ht="15.75">
      <c r="G209" s="1"/>
      <c r="H209" s="1"/>
      <c r="I209" s="1"/>
    </row>
    <row r="210" spans="7:9" ht="15.75">
      <c r="G210" s="1"/>
      <c r="H210" s="1"/>
      <c r="I210" s="1"/>
    </row>
    <row r="211" spans="7:9" ht="15.75">
      <c r="G211" s="1"/>
      <c r="H211" s="1"/>
      <c r="I211" s="1"/>
    </row>
    <row r="212" spans="7:9" ht="15.75">
      <c r="G212" s="1"/>
      <c r="H212" s="1"/>
      <c r="I212" s="1"/>
    </row>
    <row r="213" spans="7:9" ht="15.75">
      <c r="G213" s="1"/>
      <c r="H213" s="1"/>
      <c r="I213" s="1"/>
    </row>
  </sheetData>
  <sheetProtection selectLockedCells="1" selectUnlockedCells="1"/>
  <mergeCells count="10">
    <mergeCell ref="A1:I1"/>
    <mergeCell ref="A2:I2"/>
    <mergeCell ref="A3:I3"/>
    <mergeCell ref="A13:G13"/>
    <mergeCell ref="E10:F10"/>
    <mergeCell ref="A4:I4"/>
    <mergeCell ref="A5:I5"/>
    <mergeCell ref="A7:I7"/>
    <mergeCell ref="A8:I8"/>
    <mergeCell ref="A9:I9"/>
  </mergeCells>
  <printOptions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50" r:id="rId1"/>
  <headerFooter differentFirst="1" alignWithMargins="0">
    <oddHeader>&amp;C&amp;P</oddHeader>
  </headerFooter>
  <rowBreaks count="2" manualBreakCount="2">
    <brk id="45" max="8" man="1"/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web</cp:lastModifiedBy>
  <cp:lastPrinted>2020-12-26T07:45:37Z</cp:lastPrinted>
  <dcterms:created xsi:type="dcterms:W3CDTF">2013-10-25T01:43:03Z</dcterms:created>
  <dcterms:modified xsi:type="dcterms:W3CDTF">2022-05-11T05:27:52Z</dcterms:modified>
  <cp:category/>
  <cp:version/>
  <cp:contentType/>
  <cp:contentStatus/>
</cp:coreProperties>
</file>