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5480" windowHeight="6990" activeTab="0"/>
  </bookViews>
  <sheets>
    <sheet name="Доходы 2020" sheetId="1" r:id="rId1"/>
    <sheet name="приложение 5" sheetId="2" r:id="rId2"/>
    <sheet name="РАСХОДЫ 7  " sheetId="3" r:id="rId3"/>
    <sheet name="РАСХОДЫ 9" sheetId="4" r:id="rId4"/>
    <sheet name="прил.11" sheetId="5" r:id="rId5"/>
    <sheet name="приложение 13" sheetId="6" r:id="rId6"/>
    <sheet name="доходы 1" sheetId="7" state="hidden" r:id="rId7"/>
  </sheets>
  <definedNames>
    <definedName name="_xlnm.Print_Area" localSheetId="6">'доходы 1'!$A$1:$G$248</definedName>
    <definedName name="_xlnm.Print_Area" localSheetId="2">'РАСХОДЫ 7  '!$A$1:$F$271</definedName>
    <definedName name="_xlnm.Print_Area" localSheetId="3">'РАСХОДЫ 9'!$A$1:$G$270</definedName>
  </definedNames>
  <calcPr fullCalcOnLoad="1"/>
</workbook>
</file>

<file path=xl/sharedStrings.xml><?xml version="1.0" encoding="utf-8"?>
<sst xmlns="http://schemas.openxmlformats.org/spreadsheetml/2006/main" count="1986" uniqueCount="391">
  <si>
    <t/>
  </si>
  <si>
    <t>Иные бюджетные ассигнования</t>
  </si>
  <si>
    <t>Культура</t>
  </si>
  <si>
    <t>Мобилизационная и вневойсковая подготовка</t>
  </si>
  <si>
    <t>(тыс. рублей)</t>
  </si>
  <si>
    <t xml:space="preserve">   </t>
  </si>
  <si>
    <t>ПР</t>
  </si>
  <si>
    <t>ГЛ</t>
  </si>
  <si>
    <t>РЗ</t>
  </si>
  <si>
    <t>ВР</t>
  </si>
  <si>
    <t>СУММА</t>
  </si>
  <si>
    <t>ОБЩЕГОСУДАРСТВЕННЫЕ ВОПРОСЫ</t>
  </si>
  <si>
    <t>01</t>
  </si>
  <si>
    <t>02</t>
  </si>
  <si>
    <t xml:space="preserve">Глава муниципального образования </t>
  </si>
  <si>
    <t>100</t>
  </si>
  <si>
    <t>120</t>
  </si>
  <si>
    <t>Фонд оплаты труда муниципальных органов и взносы по обязательному социальному страхованию</t>
  </si>
  <si>
    <t>121</t>
  </si>
  <si>
    <t>122</t>
  </si>
  <si>
    <t>04</t>
  </si>
  <si>
    <t>Центральный аппарат</t>
  </si>
  <si>
    <t>Иные закупки товаров, работ, услуг для муниципальных нужд</t>
  </si>
  <si>
    <t>Закупка товаров, работ, услуг в сфере информационно-коммуникационных технологий</t>
  </si>
  <si>
    <t>Прочая закупка товаров, работ, услуг для обеспечения муниципальных нужд</t>
  </si>
  <si>
    <t>Уплата налогов, сборов и иных платежей</t>
  </si>
  <si>
    <t xml:space="preserve"> Резервные средства </t>
  </si>
  <si>
    <t>НАЦИОНАЛЬНАЯ ОБОРОНА</t>
  </si>
  <si>
    <t>Осуществление первичного воинского учета на территориях, где отсутствуют военные комиссариаты</t>
  </si>
  <si>
    <t>НАЦИОНАЛЬНАЯ ЭКОНОМИКА</t>
  </si>
  <si>
    <t>ЖИЛИЩНО-КОММУНАЛЬНОЕ ХОЗЯЙСТВО</t>
  </si>
  <si>
    <t>Коммунальное  хозяйство</t>
  </si>
  <si>
    <t>Мероприятия в области коммунального хозяйства</t>
  </si>
  <si>
    <t>Содержание мостов и уборка территорий, улиц, площадей</t>
  </si>
  <si>
    <t>Дворцы и дома культуры, другие учреждения культуры</t>
  </si>
  <si>
    <t>Обеспечение деятельности подведомственных учреждений</t>
  </si>
  <si>
    <t xml:space="preserve"> Библиотеки</t>
  </si>
  <si>
    <t>03</t>
  </si>
  <si>
    <t>05</t>
  </si>
  <si>
    <t>08</t>
  </si>
  <si>
    <t>09</t>
  </si>
  <si>
    <t>ВСЕГО</t>
  </si>
  <si>
    <t>Функционирование высшего должностного лица субъекта РФ и МО</t>
  </si>
  <si>
    <t>Функционирование правительства РФ, высших органов исполнительной власти субъектов РФ, местных администраций</t>
  </si>
  <si>
    <t>Общеэкономические вопросы</t>
  </si>
  <si>
    <t>Осуществление органами местного самоуправления отдельных областных государственных полномочий  в сфере водоснабжения и водоотведения</t>
  </si>
  <si>
    <t>Дорожное хозяйство (дорожные фонды)</t>
  </si>
  <si>
    <t>Благоустройство</t>
  </si>
  <si>
    <t xml:space="preserve">КУЛЬТУРА И КИНЕМАТОГРАФИЯ </t>
  </si>
  <si>
    <t>13</t>
  </si>
  <si>
    <t>ДРУГИЕ ОБЩЕГОСУДАРСТВЕННЫЕ ВОПРОСЫ</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</si>
  <si>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</si>
  <si>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</si>
  <si>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КЦСР</t>
  </si>
  <si>
    <t>Расходы на выполнение функций по общегосударственным вопросам</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</si>
  <si>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</si>
  <si>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90А0073150</t>
  </si>
  <si>
    <t>РЕЗЕРВНЫЕ ФОНДЫ</t>
  </si>
  <si>
    <t>Уплата прочих налогов, сборов</t>
  </si>
  <si>
    <t>6130173110</t>
  </si>
  <si>
    <t>Фонд оплаты труда казенных учреждений</t>
  </si>
  <si>
    <t>110</t>
  </si>
  <si>
    <t>111</t>
  </si>
  <si>
    <t>Взносы по обязательному социальному страхованию на выплаты по оплате труда работников и инык выплаты работникам казенных учреждений</t>
  </si>
  <si>
    <t>119</t>
  </si>
  <si>
    <t>Расходы на выплаты персоналу казенных учреждений</t>
  </si>
  <si>
    <t>Расходы на выплаты персоналу в целях обеспечения выполнения функций муниципальными органами, казенными учреждениями</t>
  </si>
  <si>
    <t>Закупка товаров и услуг для муниципальных нужд</t>
  </si>
  <si>
    <t>7112140000</t>
  </si>
  <si>
    <t>НАЦИОНАЛЬНАЯ БЕЗОПАСНОСТЬ</t>
  </si>
  <si>
    <t>Иные выплаты персоналу казенных учреждений, за исключением фонда оплаты труда</t>
  </si>
  <si>
    <t>112</t>
  </si>
  <si>
    <t>Прочие мероприятия в сфере культуры и кинематографии</t>
  </si>
  <si>
    <t>Закупка товаров, работ и услуг для муниципальных нужд</t>
  </si>
  <si>
    <t>Уплата иных платежей</t>
  </si>
  <si>
    <t>Закупка товаров и услуг для обеспечения муниципальных нужд</t>
  </si>
  <si>
    <t>Иные выплаты персоналу муниципальных органов, за исключением фонда оплаты труда</t>
  </si>
  <si>
    <t>Расходы на выплаты персоналу муниципальных органов</t>
  </si>
  <si>
    <t>Взносы по обязательному социальному страхованию на выплаты денежного содержания и иные выплаты работникам муниципальных органов</t>
  </si>
  <si>
    <t xml:space="preserve">Фонд оплаты труда муниципальных органов </t>
  </si>
  <si>
    <t>242</t>
  </si>
  <si>
    <t>СОЦИАЛЬНАЯ ПОЛИТИКА</t>
  </si>
  <si>
    <t>10</t>
  </si>
  <si>
    <t>Пенсионное обеспечение</t>
  </si>
  <si>
    <t>Выплата пенсии за выслугу лет гражданам, замещавшим должности муниципальной службы</t>
  </si>
  <si>
    <t>8080049100</t>
  </si>
  <si>
    <t>Социальное обеспечение и иные выплаты населению</t>
  </si>
  <si>
    <t>Публичные нормативные социальные выплаты гражданам</t>
  </si>
  <si>
    <t>Иные пенсии, социальные доплаты к пенсиям</t>
  </si>
  <si>
    <t>14</t>
  </si>
  <si>
    <t>Прочие межбюджетные трансферты</t>
  </si>
  <si>
    <t>Переданные полномочия по КСО</t>
  </si>
  <si>
    <t xml:space="preserve">ПО РАЗДЕЛАМ, ПОДРАЗДЕЛАМ, ЦЕЛЕВЫМ СТАТЬЯМ И ВИДАМ РАСХОДОВ </t>
  </si>
  <si>
    <t xml:space="preserve">РАСПРЕДЕЛЕНИЕ БЮДЖЕТНЫХ АССИГНОВАНИЙ В ВЕДОМСТВЕННОЙ СТРУКТУРЕ </t>
  </si>
  <si>
    <t>Переданные полномочия по градостроительству</t>
  </si>
  <si>
    <t>Администрация Юголокского муниципального образования</t>
  </si>
  <si>
    <t>07</t>
  </si>
  <si>
    <t>Выполнение других обязательств государства</t>
  </si>
  <si>
    <t xml:space="preserve">Иные закупки товаров, работ, услуг для муниципальных нужд </t>
  </si>
  <si>
    <t>Уличное освещение</t>
  </si>
  <si>
    <t>Арендная плата за пользование имуществом</t>
  </si>
  <si>
    <t>Организация и содержание мест захоронения</t>
  </si>
  <si>
    <t>Сбор и вывоз твердых бытовых отходов</t>
  </si>
  <si>
    <t>Молодежная политика и оздоровление детей</t>
  </si>
  <si>
    <t>Муниципальная программа "Комплексные меры противодействия злоупотреблению наркотиками и их незаконному обороту в Юголокском муниципальном образовании на 2018-2022годы"</t>
  </si>
  <si>
    <t>Муниципальная программа «Патриотическое воспитание молодежи в Юголокском муниципальном образовании на период 2018-2022 годы»</t>
  </si>
  <si>
    <t>Физическая культура и спорт</t>
  </si>
  <si>
    <t>Мероприятия в области физической культуры и спорта</t>
  </si>
  <si>
    <t>Муниципальная программа "Развитие физической культуры и спорта в Юголокском муниципальном образовании на период 2018 - 2022 годы"</t>
  </si>
  <si>
    <t>Приложение 9</t>
  </si>
  <si>
    <t>Приложение № 1</t>
  </si>
  <si>
    <t xml:space="preserve">к решению Думы №       -ДП. от           .2018  года  </t>
  </si>
  <si>
    <t>«О внесении изменений и дополнений</t>
  </si>
  <si>
    <t xml:space="preserve"> в решение «О бюджете Юголокского муниципального образования на 2018 год </t>
  </si>
  <si>
    <t xml:space="preserve"> и плановый период 2019 и 2020 годов»</t>
  </si>
  <si>
    <t>Объем поступлений доходов по основным источникам</t>
  </si>
  <si>
    <t>2018год</t>
  </si>
  <si>
    <t>(тысяч рублей)</t>
  </si>
  <si>
    <t xml:space="preserve">                              Наименование</t>
  </si>
  <si>
    <t>Код  гл. адм</t>
  </si>
  <si>
    <t>Код бюджета поселения</t>
  </si>
  <si>
    <t>Бюджет</t>
  </si>
  <si>
    <t>ДОХОДЫ</t>
  </si>
  <si>
    <t>1 00 00000 00 0000 000</t>
  </si>
  <si>
    <t>НАЛОГИ НА ПРИБЫЛЬ, ДОХОДЫ</t>
  </si>
  <si>
    <t>1 01 00000 00 0000 000</t>
  </si>
  <si>
    <t>Налог на доходы физических лиц</t>
  </si>
  <si>
    <t xml:space="preserve">1 01 02010 01 0000 110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</si>
  <si>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</si>
  <si>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1 01 02030 01 0000 110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</si>
  <si>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</si>
  <si>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</si>
  <si>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</si>
  <si>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</si>
  <si>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</si>
  <si>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</si>
  <si>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производимый на территории, подлежащей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</si>
  <si>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1  03  02250  014  0000  110</t>
  </si>
  <si>
    <t>Доходы от уплаты акцизов на прямогонный бензин, подлежащие распределению между бюджетами субъектов Российской Федерации и местиными бюджетами с учетом установленных дифференцированных нормативов отчислений в местные бюджеты</t>
  </si>
  <si>
    <t>1  03  02260  01  0000  110</t>
  </si>
  <si>
    <t>НАЛОГИ НА  ИМУЩЕСТВО</t>
  </si>
  <si>
    <t>1 06 00000 00 0000 000</t>
  </si>
  <si>
    <t>Налог на имущество физических лиц</t>
  </si>
  <si>
    <t xml:space="preserve">1 06 01000 00 0000 110 </t>
  </si>
  <si>
    <t xml:space="preserve">   Налог на имущество физических лиц, зачисляемый в бюджеты поселений</t>
  </si>
  <si>
    <t>1 06 01030 10 0000 110</t>
  </si>
  <si>
    <t>Земельный налог</t>
  </si>
  <si>
    <t xml:space="preserve">1 06 06000 00 0000 110 </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</si>
  <si>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</si>
  <si>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1 06 06033 10 0000 110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</si>
  <si>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</si>
  <si>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1 06 06043 10 0000 110</t>
  </si>
  <si>
    <t>ГОСУДАРСТВЕННАЯ ПОШЛИНА</t>
  </si>
  <si>
    <t>1 08 00000 00 0000 000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</si>
  <si>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и законодательными актами Российской Федерации</t>
  </si>
  <si>
    <t>1 08 04020 01 1000 110</t>
  </si>
  <si>
    <t>ДОХОДЫ ОТ ОКАЗАНИЯ ПЛАТНЫХ УСЛУГ (РАБОТ)</t>
  </si>
  <si>
    <t>1 13 00000 00 0000 000</t>
  </si>
  <si>
    <t xml:space="preserve">Прочие доходы от оказания платных услуг  (работ) </t>
  </si>
  <si>
    <t>1 13 01000 00 0000 130</t>
  </si>
  <si>
    <t xml:space="preserve">Прочие доходы от оказания платных услуг  (работ) получателями средств бюджетов поселений </t>
  </si>
  <si>
    <t>1 13 01995 10 0000 130</t>
  </si>
  <si>
    <t>Прочие неналоговые доходы</t>
  </si>
  <si>
    <t>117 05050 10 0000 180</t>
  </si>
  <si>
    <t>БЕЗВОЗМЕЗДНЫЕ ПОСТУПЛЕНИЯ</t>
  </si>
  <si>
    <t xml:space="preserve"> 202 0000 00  0000 000</t>
  </si>
  <si>
    <t>Безвозмездные поступления от других бюджетов бюджетной системы Российской Федерации</t>
  </si>
  <si>
    <t>2 02 00000 00 0000 000</t>
  </si>
  <si>
    <t>Дотации от других бюджетов бюджетной системы Российской Федерации</t>
  </si>
  <si>
    <t>2 02 01000 00 0000 151</t>
  </si>
  <si>
    <t>Дотации бюджетам сельских поселений на выравнивание бюджетной обеспеченности</t>
  </si>
  <si>
    <t>2 02 15001 10 0000 151</t>
  </si>
  <si>
    <t>Дотации бюджетам сельских поселений на выравнивание бюджетной обеспеченности (областной бюджет)</t>
  </si>
  <si>
    <t>Прочие субсидии</t>
  </si>
  <si>
    <t>2 02 02999 10 0000 151</t>
  </si>
  <si>
    <t xml:space="preserve">  Субсидии по реализации мероприятий перечня проектов народных инициатив </t>
  </si>
  <si>
    <t>Субсидии из областного бюджета местным бюджетам в целях софинансирования расходных обязательств муниципальных образований Иркутской области на грантовую поддержку местных инициатив граждан, проживающих в сельской местности в рамках реализации мероприятий по устойчивому развитию сельских территорий</t>
  </si>
  <si>
    <t>202 02 051 10 0000 151</t>
  </si>
  <si>
    <t>Субвенции бюджетам субъектов Российской Федерации и муниципальных образований</t>
  </si>
  <si>
    <t>2 02 03000 00 0000 151</t>
  </si>
  <si>
    <t xml:space="preserve">   Субвенции на осуществление полномочий по первичному воинскому учету на территориях, где отсутствуют военные комиссариаты</t>
  </si>
  <si>
    <t xml:space="preserve">2 02 35118 10 0000 151 </t>
  </si>
  <si>
    <t>Субвенции  местным бюджетам  на выполнение передаваемых полномочий субъектов       Российской Федерации</t>
  </si>
  <si>
    <t>2 02 30024 10 0000 151</t>
  </si>
  <si>
    <t xml:space="preserve">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2017 год  </t>
  </si>
  <si>
    <t>2 02 30000 10 0000 151</t>
  </si>
  <si>
    <t>Итого доходов</t>
  </si>
  <si>
    <t>РАСПРЕДЕЛЕНИЕ БЮДЖЕТНЫХ АССИГНОВАНИЙ</t>
  </si>
  <si>
    <t>Наименование показателя</t>
  </si>
  <si>
    <t>Рз</t>
  </si>
  <si>
    <t xml:space="preserve">         сумма</t>
  </si>
  <si>
    <t>Общегосударственные вопросы</t>
  </si>
  <si>
    <t>Глава муниципального образования</t>
  </si>
  <si>
    <t>Резервный фонд</t>
  </si>
  <si>
    <t>Другие общегосударственные вопросы</t>
  </si>
  <si>
    <t>Национальная оборона</t>
  </si>
  <si>
    <t>Мобилизация и вневойсковая подготовка</t>
  </si>
  <si>
    <t>Национальная экономика</t>
  </si>
  <si>
    <t>Жилищно-коммунальное хозяйство</t>
  </si>
  <si>
    <t>Культура и кинематография</t>
  </si>
  <si>
    <t>Социальная политика</t>
  </si>
  <si>
    <t>Итого расходов:</t>
  </si>
  <si>
    <t>Приложение № 5</t>
  </si>
  <si>
    <t>ПО РАЗДЕЛАМ, ПОДРАЗДЕЛАМ КЛАССИФИКАЦИИ</t>
  </si>
  <si>
    <t xml:space="preserve">                                                                                                                                                       тысяч рублей</t>
  </si>
  <si>
    <t>00</t>
  </si>
  <si>
    <t xml:space="preserve">Национальная безопасность </t>
  </si>
  <si>
    <t>Мероприятия по предупреждению  и ликвидации последствий чрезвычайных ситуаций и стихийных бедствий</t>
  </si>
  <si>
    <t xml:space="preserve">Межбюджетные трансферты </t>
  </si>
  <si>
    <t xml:space="preserve">«О бюджете Юголокского муниципального образования на 2019 год </t>
  </si>
  <si>
    <t xml:space="preserve"> и плановый период 2020 и 2021 годов»</t>
  </si>
  <si>
    <t>Код  ГАД</t>
  </si>
  <si>
    <t>8010240300</t>
  </si>
  <si>
    <t>8010200000</t>
  </si>
  <si>
    <t>8010400000</t>
  </si>
  <si>
    <t>8010440400</t>
  </si>
  <si>
    <t>8011100000</t>
  </si>
  <si>
    <t>8011143000</t>
  </si>
  <si>
    <t>8011300000</t>
  </si>
  <si>
    <t>8030900000</t>
  </si>
  <si>
    <t>8050300000</t>
  </si>
  <si>
    <t>8050340720</t>
  </si>
  <si>
    <t>8050340721</t>
  </si>
  <si>
    <t>8050340722</t>
  </si>
  <si>
    <t>8050340723</t>
  </si>
  <si>
    <t>8080000000</t>
  </si>
  <si>
    <t>8080100000</t>
  </si>
  <si>
    <t>8080140990</t>
  </si>
  <si>
    <t>8080140010</t>
  </si>
  <si>
    <t>8080142990</t>
  </si>
  <si>
    <t>8100000000</t>
  </si>
  <si>
    <t>8100100000</t>
  </si>
  <si>
    <t>8100149100</t>
  </si>
  <si>
    <t>8140000000</t>
  </si>
  <si>
    <t>8140300000</t>
  </si>
  <si>
    <t>8140345212</t>
  </si>
  <si>
    <t>Передача полномочий на районный уровень</t>
  </si>
  <si>
    <t>8140345210</t>
  </si>
  <si>
    <t>8010000000</t>
  </si>
  <si>
    <t>1  03  02250  01  0000  110</t>
  </si>
  <si>
    <t>Мероприятия в области дорожного хозяйства</t>
  </si>
  <si>
    <t>БЛАГОУСТРОЙСТВО</t>
  </si>
  <si>
    <t>КОММУНАЛЬНОЕ ХОЗЯЙСТВО</t>
  </si>
  <si>
    <t>МОЛОДЕЖНАЯ ПОЛИТИКА И ОЗДОРОВЛЕНИЕ ДЕТЕЙ</t>
  </si>
  <si>
    <t>ФИЗИЧЕСКАЯ КУЛЬТУРА И СПОРТ</t>
  </si>
  <si>
    <t xml:space="preserve">ЦЕНТРАЛЬНЫЙ АППАРАТ  </t>
  </si>
  <si>
    <t>ПО ГРУППАМ ВИДОВ РАСХОДОВ, РАЗДЕЛАМ, ПОДРАЗДЕЛАМ КЛАССИФИКАЦИИ</t>
  </si>
  <si>
    <t>Муниципальная программа «Энергосбережение и повышение энергетической эффективности Юголокского муниципального образования на 2016-2022 годы»</t>
  </si>
  <si>
    <t>Муниципальная  программа «Комплексное развитие систем коммунальной инфраструктуры Юголокского сельского поселения на 2014-2024 годы»</t>
  </si>
  <si>
    <t>Муниципальная программа «Развитие дорожного хозяйства на территории Юголокского муниципального образования» на 2016-2022 годы</t>
  </si>
  <si>
    <t>Муниципальная  программа «Обеспечение пожарной безопасности на территории Юголокского сельского поселения на 2016-2022 годы»</t>
  </si>
  <si>
    <t>Приложение 7</t>
  </si>
  <si>
    <t>7612640000</t>
  </si>
  <si>
    <t>2 02 30000 10 0000 150</t>
  </si>
  <si>
    <t>2 02 30024 10 0000 150</t>
  </si>
  <si>
    <t>2 02 35118 10 0000 150</t>
  </si>
  <si>
    <t>2 02 03000 00 0000 150</t>
  </si>
  <si>
    <t>2 02 02999 10 0000 150</t>
  </si>
  <si>
    <t>2 02 15001 10 0000 150</t>
  </si>
  <si>
    <t>2 02 01000 00 0000 150</t>
  </si>
  <si>
    <t>106 06033 10 0000 110</t>
  </si>
  <si>
    <t>106 01030 10 0000 110</t>
  </si>
  <si>
    <t>106 00000 00 0000 000</t>
  </si>
  <si>
    <t>101 02010 01 1000 100</t>
  </si>
  <si>
    <t>103  02230  01  0000  110</t>
  </si>
  <si>
    <t>103  02240  01  0000  110</t>
  </si>
  <si>
    <t xml:space="preserve">«О бюджете Юголокского муниципального образования на 2020 год </t>
  </si>
  <si>
    <t xml:space="preserve"> и плановый период 2021 и 2022 годов»</t>
  </si>
  <si>
    <t>Переданные по внутр. мун. финансовому контролю</t>
  </si>
  <si>
    <t xml:space="preserve"> КЛАССИФИКАЦИИ РАСХОДОВ БЮДЖЕТА ПОСЕЛЕНИЯ НА 2020 ГОД </t>
  </si>
  <si>
    <t>2020 год</t>
  </si>
  <si>
    <t>244</t>
  </si>
  <si>
    <t>240</t>
  </si>
  <si>
    <t>200</t>
  </si>
  <si>
    <t xml:space="preserve"> и плановый период 2021 и 2022годов»</t>
  </si>
  <si>
    <t xml:space="preserve"> РАСХОДОВ БЮДЖЕТА  НА 2020 ГОД </t>
  </si>
  <si>
    <t>РАСХОДОВ БЮДЖЕТОВ НА 2020 ГОД</t>
  </si>
  <si>
    <t>Муниципальная программа «Развитие культуры на территории Юголокского муниципального образования» на 2019-2022 годы</t>
  </si>
  <si>
    <t>7400150000</t>
  </si>
  <si>
    <t>71101S2370</t>
  </si>
  <si>
    <t>Реализация мероприятий перечня проектов народных инициатив</t>
  </si>
  <si>
    <t>Благоустройство территории  сельского дома культуры (приобретение пиломатериала; установка ограждения; установка малой архитектурной формы (стеллы);обустройство площадки для отдыха  ) в с. Юголок, ул. Ангарская № 17</t>
  </si>
  <si>
    <t>Организация материально-технического обеспечения  сельского дома культуры  (приобретение компьютерного оборудования и оргтехники)  в с. Юголок, ул. Ангарская № 17</t>
  </si>
  <si>
    <t>Непрограммные расходы</t>
  </si>
  <si>
    <t>Защита населения и территории от чрезвычайных ситуаций природного и техногенного характера, гражданская оборона</t>
  </si>
  <si>
    <t>8030000000</t>
  </si>
  <si>
    <t>Мероприятия по  ликвидации   чрезвычайных ситуаций и стихийных бедствий</t>
  </si>
  <si>
    <t>Создание минерализованных полос на территории Юголокского сельского поселения</t>
  </si>
  <si>
    <t>8040000000</t>
  </si>
  <si>
    <t>8040940501</t>
  </si>
  <si>
    <t>Текущий ремонт автомобильных дорог общего пользования на территории Юголокского муниципального образования</t>
  </si>
  <si>
    <t>Коммунальные услуги</t>
  </si>
  <si>
    <t>Уничтожение зарослей дикорастущей конопли</t>
  </si>
  <si>
    <t>Коммунальные   услуги</t>
  </si>
  <si>
    <t>Услуги связи. Интернет.</t>
  </si>
  <si>
    <t xml:space="preserve"> </t>
  </si>
  <si>
    <t>8080140991</t>
  </si>
  <si>
    <t>8080140992</t>
  </si>
  <si>
    <t xml:space="preserve">Подпрограмма «Государственная политика в сфере экономического развития Иркутской области» на 2019 - 2024 годы </t>
  </si>
  <si>
    <t>Государственная программа Иркутской области «Экономическое развитие и инновационная экономика» на 2019-2024 годы</t>
  </si>
  <si>
    <t>Приобретение спортинвентаря</t>
  </si>
  <si>
    <t>МЕЖБЮДЖЕТНЫЕ ТРАНСФЕРТЫ ОБЩЕГО ХАРАКТЕРА</t>
  </si>
  <si>
    <t>Текущий ремонт сельского дома культуры</t>
  </si>
  <si>
    <t>90А0051180</t>
  </si>
  <si>
    <t xml:space="preserve">О внесении изменений и дополнений в решение  </t>
  </si>
  <si>
    <t>Приложение № 4</t>
  </si>
  <si>
    <t xml:space="preserve">ИСТОЧНИКИ ВНУТРЕННЕГО ФИНАНСИРОВАНИЯ ДЕФИЦИТА БЮДЖЕТА                                                                                       Юголокского муниципального образования за 2020 год. </t>
  </si>
  <si>
    <t>(рублей)</t>
  </si>
  <si>
    <t>Наименование</t>
  </si>
  <si>
    <t>Код</t>
  </si>
  <si>
    <t>Сумма</t>
  </si>
  <si>
    <t>Всего источников финансирования дефицита бюджета</t>
  </si>
  <si>
    <t>Всего источников внутреннего финансирования дефицита бюджета</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</si>
  <si>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</si>
  <si>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</si>
  <si>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</si>
  <si>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</si>
  <si>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</si>
  <si>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 поселений в валюте Российской Федерации</t>
  </si>
  <si>
    <t>01 02 00  00 10 0000 710</t>
  </si>
  <si>
    <t>Погашение кредитов, предоставленных  кредитными организациями в валюте Российской Федерации</t>
  </si>
  <si>
    <t>01 02 00  00 10 0000 800</t>
  </si>
  <si>
    <t>Погашение бюджетами поселений кредитов от  кредитных организаций в валюте Российской Федерации</t>
  </si>
  <si>
    <t>01 02 00  00 10 0000810</t>
  </si>
  <si>
    <t>Бюджетные кредиты от других бюджетов бюджетной системы Российской Федерации</t>
  </si>
  <si>
    <t>01 03 00 00 00 0000 000</t>
  </si>
  <si>
    <t>Получение бюджетных кредитов от других бюджетов бюджетной системы Российской Федерации в валюте Российской Федерации</t>
  </si>
  <si>
    <t>01 03 00 00 00 0000 700</t>
  </si>
  <si>
    <t>Получение  кредитов от других бюджетов бюджетной системы Российской Федерации бюджетами поселений в валюте Российской Федерации</t>
  </si>
  <si>
    <t>01 03 01 00 10 0000 710</t>
  </si>
  <si>
    <t>Погашение бюджетных кредитов,полученных от других бюджетов бюджетной системы Российской Федерации в валюте Российской Федерации</t>
  </si>
  <si>
    <t>01 03 00 00 00 0000 800</t>
  </si>
  <si>
    <t>Погашение бюджетами поселений кредитов  от других бюджетов бюджетной системы Российской Федерации в валюте Российской Федерации</t>
  </si>
  <si>
    <t>01 03 01 00 10 0000 810</t>
  </si>
  <si>
    <t>Изменение остатков средств на счетах по учету средств бюджета</t>
  </si>
  <si>
    <t>01 05 00 00 00 0000 000</t>
  </si>
  <si>
    <t>Увеличение остатков средств бюджетов</t>
  </si>
  <si>
    <t>01 05 00 00 00 0000 500</t>
  </si>
  <si>
    <t>Увеличение прочих остатков средств бюджетов</t>
  </si>
  <si>
    <t>01 05 02 00 00 0000 500</t>
  </si>
  <si>
    <t>Увеличение прочих остатков денежных средств бюджетов</t>
  </si>
  <si>
    <t>01 05 02 01 00 0000 510</t>
  </si>
  <si>
    <t>Увеличение прочих остатков денежных средств бюджетов поселений</t>
  </si>
  <si>
    <t>01 05 02 01 10 0000 510</t>
  </si>
  <si>
    <t>Уменьшение остатков средств бюджетов</t>
  </si>
  <si>
    <t>01 05 00  00 00 0000 600</t>
  </si>
  <si>
    <t>Уменьшение прочих остатков средств бюджетов</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</si>
  <si>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</si>
  <si>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</si>
  <si>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</si>
  <si>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поселений</t>
  </si>
  <si>
    <t>01 05 02  01 10 0000 610</t>
  </si>
  <si>
    <t>8050340725</t>
  </si>
  <si>
    <t>8050340727</t>
  </si>
  <si>
    <t>8140345211</t>
  </si>
  <si>
    <t xml:space="preserve">Субвенции на осуществление областных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на 2020 год  </t>
  </si>
  <si>
    <t>202 04999 10 0000 151</t>
  </si>
  <si>
    <t>Прочие мероприятия по благоустройству</t>
  </si>
  <si>
    <t>Ввосстановление мемориальных сооружений и объектов, увековечивающих память погибших при защите Отечества</t>
  </si>
  <si>
    <t>Приложение № 11</t>
  </si>
  <si>
    <t xml:space="preserve"> «О бюджете Юголокского муниципального образования на 2020   год </t>
  </si>
  <si>
    <t>Наименование программы</t>
  </si>
  <si>
    <t>Исполнители</t>
  </si>
  <si>
    <t>Бюджетная классификация</t>
  </si>
  <si>
    <t xml:space="preserve"> №</t>
  </si>
  <si>
    <t>ГРБС</t>
  </si>
  <si>
    <t>РзПр</t>
  </si>
  <si>
    <t>ЦСР</t>
  </si>
  <si>
    <t>тыс.руб.</t>
  </si>
  <si>
    <t>Администрация</t>
  </si>
  <si>
    <t>0707</t>
  </si>
  <si>
    <t>0503</t>
  </si>
  <si>
    <t xml:space="preserve">  Муниципальная  программа «Комплексное развитие коммунальной инфраструктуры Юголокского сельского поселения на 2014-2024 годы</t>
  </si>
  <si>
    <t>0502</t>
  </si>
  <si>
    <t>Муниципальная программа «Обеспечение пожарной безопасности на территории Юголокского сельского поселения на 2016-2022годы»</t>
  </si>
  <si>
    <t>0309</t>
  </si>
  <si>
    <t>Муниципальная программа «Комплексные меры противодействия злоупотреблению наркотиками и их незаконному обороту в Юголокском муниципальном образовании на 2018-2022годы»</t>
  </si>
  <si>
    <t>Муниципальная программа«Развитие культуры на территории Юголокского муниципального образования» на 2019-2022 годы</t>
  </si>
  <si>
    <t>0801</t>
  </si>
  <si>
    <t>Муниципальная программа «Развитие физической культуры и спорта в Юголокском муниципальном образовании на период  2018-2022годы»</t>
  </si>
  <si>
    <t>Муниципальная программа  «Развитие дорожного хозяйства на территории Юголокского муниципального образования» на 2016-2022годы»</t>
  </si>
  <si>
    <t>0409</t>
  </si>
  <si>
    <t>Итого:</t>
  </si>
  <si>
    <t>Иные межбюджетные трансферты, передаваемые бюджетам  сельских поселений</t>
  </si>
  <si>
    <t>Очистка русла и благоустройство территории родника</t>
  </si>
  <si>
    <t>7715944002</t>
  </si>
  <si>
    <t>13567740</t>
  </si>
  <si>
    <t>-14642780</t>
  </si>
  <si>
    <t xml:space="preserve">к решению Думы №  26/1  - ДП от 21. 09. 2020 года </t>
  </si>
  <si>
    <t xml:space="preserve">к решению Думы №  26/1  - ДП от 21.09. 2020 года </t>
  </si>
  <si>
    <t>О внесении изменений и дополнений в решение</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</si>
</sst>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419]#,##0.00;#,##0.00\ \-"/>
    <numFmt numFmtId="173" formatCode="_-* #,##0.0_р_._-;\-* #,##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0.0"/>
    <numFmt numFmtId="180" formatCode="0.000"/>
    <numFmt numFmtId="181" formatCode="_-* #,##0.000_р_._-;\-* #,##0.000_р_._-;_-* &quot;-&quot;???_р_._-;_-@_-"/>
    <numFmt numFmtId="182" formatCode="#,##0.00_ ;\-#,##0.00\ "/>
    <numFmt numFmtId="183" formatCode="0.0000"/>
    <numFmt numFmtId="184" formatCode="#,##0.0&quot;р.&quot;"/>
    <numFmt numFmtId="185" formatCode="#,##0.000"/>
  </numFmts>
  <fonts count="81">
    <font>
      <sz val="11"/>
      <color rgb="FF000000"/>
      <name val="Calibri"/>
      <family val="2"/>
    </font>
    <font>
      <sz val="11"/>
      <color indexed="8"/>
      <name val="Calibri"/>
      <family val="2"/>
    </font>
    <font>
      <sz val="12"/>
      <name val="Times New Roman"/>
      <family val="1"/>
    </font>
    <font>
      <sz val="12"/>
      <color indexed="8"/>
      <name val="Times New Roman"/>
      <family val="1"/>
    </font>
    <font>
      <b/>
      <sz val="12"/>
      <color indexed="8"/>
      <name val="Times New Roman"/>
      <family val="1"/>
    </font>
    <font>
      <sz val="8"/>
      <name val="Calibri"/>
      <family val="2"/>
    </font>
    <font>
      <b/>
      <sz val="14"/>
      <name val="Times New Roman"/>
      <family val="1"/>
    </font>
    <font>
      <b/>
      <sz val="12"/>
      <name val="Times New Roman"/>
      <family val="1"/>
    </font>
    <font>
      <sz val="10"/>
      <name val="Arial Cyr"/>
      <family val="0"/>
    </font>
    <font>
      <sz val="10"/>
      <name val="Times New Roman"/>
      <family val="1"/>
    </font>
    <font>
      <b/>
      <sz val="11"/>
      <name val="Times New Roman"/>
      <family val="1"/>
    </font>
    <font>
      <sz val="11"/>
      <name val="Arial"/>
      <family val="2"/>
    </font>
    <font>
      <b/>
      <sz val="11"/>
      <name val="Arial"/>
      <family val="2"/>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2"/>
      <name val="Calibri"/>
      <family val="2"/>
    </font>
    <font>
      <sz val="11"/>
      <color indexed="17"/>
      <name val="Calibri"/>
      <family val="2"/>
    </font>
    <font>
      <sz val="12"/>
      <color indexed="62"/>
      <name val="Times New Roman"/>
      <family val="1"/>
    </font>
    <font>
      <sz val="12"/>
      <color indexed="17"/>
      <name val="Times New Roman"/>
      <family val="1"/>
    </font>
    <font>
      <sz val="10"/>
      <color indexed="8"/>
      <name val="Times New Roman"/>
      <family val="1"/>
    </font>
    <font>
      <sz val="11"/>
      <color indexed="8"/>
      <name val="Times New Roman"/>
      <family val="1"/>
    </font>
    <font>
      <sz val="12"/>
      <color indexed="8"/>
      <name val="Calibri"/>
      <family val="2"/>
    </font>
    <font>
      <b/>
      <sz val="12"/>
      <color indexed="62"/>
      <name val="Times New Roman"/>
      <family val="1"/>
    </font>
    <font>
      <sz val="12"/>
      <name val="Calibri"/>
      <family val="2"/>
    </font>
    <font>
      <b/>
      <sz val="14"/>
      <color indexed="8"/>
      <name val="Times New Roman"/>
      <family val="1"/>
    </font>
    <font>
      <b/>
      <sz val="14"/>
      <color indexed="62"/>
      <name val="Times New Roman"/>
      <family val="1"/>
    </font>
    <font>
      <b/>
      <sz val="12"/>
      <color indexed="56"/>
      <name val="Times New Roman"/>
      <family val="1"/>
    </font>
    <font>
      <b/>
      <i/>
      <sz val="12"/>
      <color indexed="62"/>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name val="Times New Roman"/>
      <family val="1"/>
    </font>
    <font>
      <sz val="12"/>
      <color rgb="FF006600"/>
      <name val="Times New Roman"/>
      <family val="1"/>
    </font>
    <font>
      <sz val="10"/>
      <color theme="1"/>
      <name val="Times New Roman"/>
      <family val="1"/>
    </font>
    <font>
      <sz val="10"/>
      <color rgb="FF000000"/>
      <name val="Times New Roman"/>
      <family val="1"/>
    </font>
    <font>
      <sz val="12"/>
      <color rgb="FF000000"/>
      <name val="Times New Roman"/>
      <family val="1"/>
    </font>
    <font>
      <sz val="11"/>
      <color theme="1"/>
      <name val="Times New Roman"/>
      <family val="1"/>
    </font>
    <font>
      <b/>
      <sz val="12"/>
      <color theme="1"/>
      <name val="Times New Roman"/>
      <family val="1"/>
    </font>
    <font>
      <sz val="12"/>
      <color theme="1"/>
      <name val="Times New Roman"/>
      <family val="1"/>
    </font>
    <font>
      <sz val="12"/>
      <color rgb="FF000000"/>
      <name val="Calibri"/>
      <family val="2"/>
    </font>
    <font>
      <b/>
      <sz val="12"/>
      <color rgb="FF000000"/>
      <name val="Times New Roman"/>
      <family val="1"/>
    </font>
    <font>
      <b/>
      <sz val="12"/>
      <color rgb="FF7030A0"/>
      <name val="Times New Roman"/>
      <family val="1"/>
    </font>
    <font>
      <sz val="12"/>
      <color rgb="FF7030A0"/>
      <name val="Times New Roman"/>
      <family val="1"/>
    </font>
    <font>
      <b/>
      <sz val="14"/>
      <color theme="1"/>
      <name val="Times New Roman"/>
      <family val="1"/>
    </font>
    <font>
      <b/>
      <sz val="14"/>
      <color rgb="FF7030A0"/>
      <name val="Times New Roman"/>
      <family val="1"/>
    </font>
    <font>
      <b/>
      <sz val="12"/>
      <color rgb="FF00355C"/>
      <name val="Times New Roman"/>
      <family val="1"/>
    </font>
    <font>
      <b/>
      <i/>
      <sz val="12"/>
      <color rgb="FF7030A0"/>
      <name val="Times New Roman"/>
      <family val="1"/>
    </font>
    <font>
      <b/>
      <sz val="11"/>
      <color rgb="FF000000"/>
      <name val="Calibri"/>
      <family val="2"/>
    </font>
    <font>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9"/>
        <bgColor indexed="64"/>
      </patternFill>
    </fill>
    <fill>
      <patternFill patternType="solid">
        <fgColor theme="9" tint="0.7999799847602844"/>
        <bgColor indexed="64"/>
      </patternFill>
    </fill>
    <fill>
      <patternFill patternType="solid">
        <fgColor theme="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right/>
      <top/>
      <bottom style="medium"/>
    </border>
    <border>
      <left style="thin"/>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medium"/>
      <top style="thin"/>
      <bottom style="thin"/>
    </border>
    <border>
      <left>
        <color indexed="63"/>
      </left>
      <right style="thin"/>
      <top style="thin"/>
      <bottom>
        <color indexed="63"/>
      </bottom>
    </border>
    <border>
      <left style="medium"/>
      <right style="medium"/>
      <top style="thin"/>
      <bottom style="medium"/>
    </border>
    <border>
      <left>
        <color indexed="63"/>
      </left>
      <right style="thin"/>
      <top style="thin"/>
      <bottom style="medium"/>
    </border>
    <border>
      <left style="thin"/>
      <right style="thin"/>
      <top style="thin"/>
      <bottom>
        <color indexed="63"/>
      </bottom>
    </border>
    <border>
      <left style="medium"/>
      <right style="medium"/>
      <top style="medium"/>
      <bottom/>
    </border>
    <border>
      <left/>
      <right style="medium"/>
      <top style="medium"/>
      <bottom/>
    </border>
    <border>
      <left style="medium"/>
      <right style="medium"/>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8"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2" fillId="32" borderId="0" applyNumberFormat="0" applyBorder="0" applyAlignment="0" applyProtection="0"/>
  </cellStyleXfs>
  <cellXfs count="367">
    <xf numFmtId="0" fontId="0" fillId="0" borderId="0" xfId="0" applyFont="1" applyFill="1" applyBorder="1" applyAlignment="1">
      <alignment/>
    </xf>
    <xf numFmtId="0" fontId="3" fillId="0" borderId="0" xfId="33" applyNumberFormat="1" applyFont="1" applyFill="1" applyBorder="1" applyAlignment="1">
      <alignment horizontal="right" vertical="top" wrapText="1" readingOrder="1"/>
      <protection/>
    </xf>
    <xf numFmtId="0" fontId="2" fillId="0" borderId="0" xfId="0" applyFont="1" applyFill="1" applyBorder="1" applyAlignment="1">
      <alignment/>
    </xf>
    <xf numFmtId="0" fontId="63" fillId="0" borderId="0" xfId="0" applyFont="1" applyFill="1" applyBorder="1" applyAlignment="1">
      <alignment/>
    </xf>
    <xf numFmtId="0" fontId="64" fillId="0" borderId="0" xfId="0" applyFont="1" applyFill="1" applyBorder="1" applyAlignment="1">
      <alignment/>
    </xf>
    <xf numFmtId="0" fontId="2" fillId="0" borderId="0" xfId="0" applyFont="1" applyFill="1" applyBorder="1" applyAlignment="1">
      <alignment horizontal="center"/>
    </xf>
    <xf numFmtId="0" fontId="7"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3" fillId="0" borderId="0" xfId="33" applyNumberFormat="1" applyFont="1" applyFill="1" applyBorder="1" applyAlignment="1">
      <alignment horizontal="center" vertical="top" wrapText="1"/>
      <protection/>
    </xf>
    <xf numFmtId="49" fontId="7" fillId="0" borderId="10" xfId="0" applyNumberFormat="1" applyFont="1" applyFill="1" applyBorder="1" applyAlignment="1">
      <alignment horizontal="center" vertical="top" wrapText="1"/>
    </xf>
    <xf numFmtId="0" fontId="0" fillId="0" borderId="0" xfId="0" applyAlignment="1">
      <alignment/>
    </xf>
    <xf numFmtId="0" fontId="0" fillId="0" borderId="0" xfId="0" applyAlignment="1">
      <alignment horizontal="center"/>
    </xf>
    <xf numFmtId="0" fontId="65" fillId="0" borderId="0" xfId="0" applyFont="1" applyAlignment="1">
      <alignment horizontal="center"/>
    </xf>
    <xf numFmtId="0" fontId="66" fillId="0" borderId="11" xfId="0" applyFont="1" applyBorder="1" applyAlignment="1">
      <alignment wrapText="1"/>
    </xf>
    <xf numFmtId="0" fontId="66" fillId="0" borderId="12" xfId="0" applyFont="1" applyBorder="1" applyAlignment="1">
      <alignment horizontal="center" wrapText="1"/>
    </xf>
    <xf numFmtId="0" fontId="65" fillId="0" borderId="12" xfId="0" applyFont="1" applyBorder="1" applyAlignment="1">
      <alignment horizontal="center" wrapText="1"/>
    </xf>
    <xf numFmtId="0" fontId="67" fillId="0" borderId="13" xfId="0" applyFont="1" applyBorder="1" applyAlignment="1">
      <alignment wrapText="1"/>
    </xf>
    <xf numFmtId="0" fontId="65" fillId="0" borderId="14" xfId="0" applyFont="1" applyBorder="1" applyAlignment="1">
      <alignment horizontal="center"/>
    </xf>
    <xf numFmtId="0" fontId="66" fillId="0" borderId="14" xfId="0" applyFont="1" applyBorder="1" applyAlignment="1">
      <alignment horizontal="center" wrapText="1"/>
    </xf>
    <xf numFmtId="0" fontId="65" fillId="0" borderId="14" xfId="0" applyFont="1" applyBorder="1" applyAlignment="1">
      <alignment horizontal="center" wrapText="1"/>
    </xf>
    <xf numFmtId="0" fontId="66" fillId="0" borderId="13" xfId="0" applyFont="1" applyBorder="1" applyAlignment="1">
      <alignment vertical="top" wrapText="1"/>
    </xf>
    <xf numFmtId="0" fontId="65" fillId="0" borderId="13" xfId="0" applyFont="1" applyBorder="1" applyAlignment="1">
      <alignment vertical="top" wrapText="1"/>
    </xf>
    <xf numFmtId="0" fontId="68" fillId="0" borderId="13" xfId="0" applyFont="1" applyBorder="1" applyAlignment="1">
      <alignment vertical="top" wrapText="1"/>
    </xf>
    <xf numFmtId="0" fontId="66" fillId="0" borderId="13" xfId="0" applyFont="1" applyBorder="1" applyAlignment="1">
      <alignment horizontal="left" vertical="top" wrapText="1"/>
    </xf>
    <xf numFmtId="0" fontId="66" fillId="0" borderId="13" xfId="0" applyFont="1" applyBorder="1" applyAlignment="1">
      <alignment wrapText="1"/>
    </xf>
    <xf numFmtId="0" fontId="65" fillId="0" borderId="13" xfId="0" applyFont="1" applyBorder="1" applyAlignment="1">
      <alignment wrapText="1"/>
    </xf>
    <xf numFmtId="0" fontId="65" fillId="0" borderId="14" xfId="0" applyFont="1" applyBorder="1" applyAlignment="1">
      <alignment horizontal="center" vertical="top"/>
    </xf>
    <xf numFmtId="0" fontId="66" fillId="0" borderId="0" xfId="0" applyFont="1" applyAlignment="1">
      <alignment/>
    </xf>
    <xf numFmtId="0" fontId="67" fillId="19" borderId="13" xfId="0" applyFont="1" applyFill="1" applyBorder="1" applyAlignment="1">
      <alignment wrapText="1"/>
    </xf>
    <xf numFmtId="0" fontId="69" fillId="0" borderId="0" xfId="0" applyFont="1" applyAlignment="1">
      <alignment horizontal="center"/>
    </xf>
    <xf numFmtId="0" fontId="70" fillId="0" borderId="10" xfId="0" applyFont="1" applyBorder="1" applyAlignment="1">
      <alignment vertical="top" wrapText="1"/>
    </xf>
    <xf numFmtId="0" fontId="70" fillId="0" borderId="0" xfId="0" applyFont="1" applyAlignment="1">
      <alignment horizontal="center"/>
    </xf>
    <xf numFmtId="0" fontId="71" fillId="0" borderId="0" xfId="0" applyFont="1" applyAlignment="1">
      <alignment/>
    </xf>
    <xf numFmtId="0" fontId="71" fillId="0" borderId="0" xfId="0" applyFont="1" applyAlignment="1">
      <alignment horizontal="center"/>
    </xf>
    <xf numFmtId="0" fontId="70" fillId="33" borderId="14" xfId="0" applyFont="1" applyFill="1" applyBorder="1" applyAlignment="1">
      <alignment horizontal="center" wrapText="1"/>
    </xf>
    <xf numFmtId="0" fontId="67" fillId="0" borderId="11" xfId="0" applyFont="1" applyBorder="1" applyAlignment="1">
      <alignment wrapText="1"/>
    </xf>
    <xf numFmtId="0" fontId="67" fillId="0" borderId="12" xfId="0" applyFont="1" applyBorder="1" applyAlignment="1">
      <alignment horizontal="center" wrapText="1"/>
    </xf>
    <xf numFmtId="0" fontId="70" fillId="0" borderId="12" xfId="0" applyFont="1" applyBorder="1" applyAlignment="1">
      <alignment horizontal="center" wrapText="1"/>
    </xf>
    <xf numFmtId="0" fontId="70" fillId="19" borderId="14" xfId="0" applyFont="1" applyFill="1" applyBorder="1" applyAlignment="1">
      <alignment horizontal="center"/>
    </xf>
    <xf numFmtId="0" fontId="67" fillId="19" borderId="14" xfId="0" applyFont="1" applyFill="1" applyBorder="1" applyAlignment="1">
      <alignment horizontal="center" wrapText="1"/>
    </xf>
    <xf numFmtId="0" fontId="70" fillId="19" borderId="14" xfId="0" applyFont="1" applyFill="1" applyBorder="1" applyAlignment="1">
      <alignment horizontal="center" wrapText="1"/>
    </xf>
    <xf numFmtId="0" fontId="67" fillId="33" borderId="13" xfId="0" applyFont="1" applyFill="1" applyBorder="1" applyAlignment="1">
      <alignment vertical="top" wrapText="1"/>
    </xf>
    <xf numFmtId="0" fontId="70" fillId="33" borderId="14" xfId="0" applyFont="1" applyFill="1" applyBorder="1" applyAlignment="1">
      <alignment horizontal="center"/>
    </xf>
    <xf numFmtId="0" fontId="67" fillId="33" borderId="14" xfId="0" applyFont="1" applyFill="1" applyBorder="1" applyAlignment="1">
      <alignment horizontal="center" wrapText="1"/>
    </xf>
    <xf numFmtId="0" fontId="67" fillId="0" borderId="13" xfId="0" applyFont="1" applyBorder="1" applyAlignment="1">
      <alignment vertical="top" wrapText="1"/>
    </xf>
    <xf numFmtId="0" fontId="70" fillId="0" borderId="14" xfId="0" applyFont="1" applyBorder="1" applyAlignment="1">
      <alignment horizontal="center"/>
    </xf>
    <xf numFmtId="0" fontId="67" fillId="0" borderId="14" xfId="0" applyFont="1" applyBorder="1" applyAlignment="1">
      <alignment horizontal="center" wrapText="1"/>
    </xf>
    <xf numFmtId="0" fontId="70" fillId="0" borderId="14" xfId="0" applyFont="1" applyBorder="1" applyAlignment="1">
      <alignment horizontal="center" wrapText="1"/>
    </xf>
    <xf numFmtId="0" fontId="70" fillId="0" borderId="13" xfId="0" applyFont="1" applyBorder="1" applyAlignment="1">
      <alignment vertical="top" wrapText="1"/>
    </xf>
    <xf numFmtId="0" fontId="71" fillId="0" borderId="0" xfId="0" applyFont="1" applyFill="1" applyAlignment="1">
      <alignment/>
    </xf>
    <xf numFmtId="0" fontId="67" fillId="13" borderId="13" xfId="0" applyFont="1" applyFill="1" applyBorder="1" applyAlignment="1">
      <alignment vertical="top" wrapText="1"/>
    </xf>
    <xf numFmtId="0" fontId="70" fillId="13" borderId="14" xfId="0" applyFont="1" applyFill="1" applyBorder="1" applyAlignment="1">
      <alignment horizontal="center"/>
    </xf>
    <xf numFmtId="0" fontId="67" fillId="13" borderId="14" xfId="0" applyFont="1" applyFill="1" applyBorder="1" applyAlignment="1">
      <alignment horizontal="center" wrapText="1"/>
    </xf>
    <xf numFmtId="0" fontId="70" fillId="13" borderId="14" xfId="0" applyFont="1" applyFill="1" applyBorder="1" applyAlignment="1">
      <alignment horizontal="center" wrapText="1"/>
    </xf>
    <xf numFmtId="0" fontId="70" fillId="0" borderId="15" xfId="0" applyFont="1" applyBorder="1" applyAlignment="1">
      <alignment horizontal="center" wrapText="1"/>
    </xf>
    <xf numFmtId="0" fontId="70" fillId="0" borderId="10" xfId="0" applyFont="1" applyBorder="1" applyAlignment="1">
      <alignment horizontal="center" wrapText="1"/>
    </xf>
    <xf numFmtId="0" fontId="67" fillId="4" borderId="13" xfId="0" applyFont="1" applyFill="1" applyBorder="1" applyAlignment="1">
      <alignment vertical="top" wrapText="1"/>
    </xf>
    <xf numFmtId="0" fontId="70" fillId="4" borderId="14" xfId="0" applyFont="1" applyFill="1" applyBorder="1" applyAlignment="1">
      <alignment horizontal="center"/>
    </xf>
    <xf numFmtId="0" fontId="67" fillId="4" borderId="16" xfId="0" applyFont="1" applyFill="1" applyBorder="1" applyAlignment="1">
      <alignment horizontal="center" wrapText="1"/>
    </xf>
    <xf numFmtId="0" fontId="70" fillId="4" borderId="10" xfId="0" applyFont="1" applyFill="1" applyBorder="1" applyAlignment="1">
      <alignment horizontal="center" wrapText="1"/>
    </xf>
    <xf numFmtId="0" fontId="67" fillId="0" borderId="13" xfId="0" applyFont="1" applyBorder="1" applyAlignment="1">
      <alignment horizontal="left" vertical="top" wrapText="1"/>
    </xf>
    <xf numFmtId="0" fontId="70" fillId="0" borderId="13" xfId="0" applyFont="1" applyBorder="1" applyAlignment="1">
      <alignment wrapText="1"/>
    </xf>
    <xf numFmtId="0" fontId="70" fillId="25" borderId="13" xfId="0" applyFont="1" applyFill="1" applyBorder="1" applyAlignment="1">
      <alignment vertical="top" wrapText="1"/>
    </xf>
    <xf numFmtId="0" fontId="70" fillId="25" borderId="14" xfId="0" applyFont="1" applyFill="1" applyBorder="1" applyAlignment="1">
      <alignment horizontal="center" vertical="top"/>
    </xf>
    <xf numFmtId="0" fontId="70" fillId="25" borderId="14" xfId="0" applyFont="1" applyFill="1" applyBorder="1" applyAlignment="1">
      <alignment horizontal="center"/>
    </xf>
    <xf numFmtId="0" fontId="72" fillId="0" borderId="10" xfId="0" applyFont="1" applyFill="1" applyBorder="1" applyAlignment="1">
      <alignment vertical="top" wrapText="1"/>
    </xf>
    <xf numFmtId="0" fontId="67" fillId="0" borderId="11" xfId="0" applyFont="1" applyBorder="1" applyAlignment="1">
      <alignment horizontal="center" vertical="top" wrapText="1"/>
    </xf>
    <xf numFmtId="0" fontId="67" fillId="0" borderId="12" xfId="0" applyFont="1" applyBorder="1" applyAlignment="1">
      <alignment horizontal="center" vertical="top" wrapText="1"/>
    </xf>
    <xf numFmtId="0" fontId="67" fillId="0" borderId="12" xfId="0" applyFont="1" applyBorder="1" applyAlignment="1">
      <alignment vertical="top" wrapText="1"/>
    </xf>
    <xf numFmtId="0" fontId="72" fillId="13" borderId="17" xfId="0" applyFont="1" applyFill="1" applyBorder="1" applyAlignment="1">
      <alignment vertical="top" wrapText="1"/>
    </xf>
    <xf numFmtId="49" fontId="72" fillId="13" borderId="17" xfId="0" applyNumberFormat="1" applyFont="1" applyFill="1" applyBorder="1" applyAlignment="1">
      <alignment horizontal="center" vertical="top" wrapText="1"/>
    </xf>
    <xf numFmtId="49" fontId="72" fillId="0" borderId="17" xfId="0" applyNumberFormat="1" applyFont="1" applyFill="1" applyBorder="1" applyAlignment="1">
      <alignment horizontal="center" vertical="top" wrapText="1"/>
    </xf>
    <xf numFmtId="49" fontId="67" fillId="0" borderId="10" xfId="0" applyNumberFormat="1" applyFont="1" applyFill="1" applyBorder="1" applyAlignment="1">
      <alignment horizontal="center" vertical="top" wrapText="1"/>
    </xf>
    <xf numFmtId="49" fontId="72" fillId="0" borderId="10" xfId="0" applyNumberFormat="1" applyFont="1" applyFill="1" applyBorder="1" applyAlignment="1">
      <alignment horizontal="center" vertical="top" wrapText="1"/>
    </xf>
    <xf numFmtId="0" fontId="67" fillId="0" borderId="10" xfId="0" applyFont="1" applyFill="1" applyBorder="1" applyAlignment="1">
      <alignment vertical="top" wrapText="1"/>
    </xf>
    <xf numFmtId="49" fontId="72" fillId="0" borderId="10" xfId="0" applyNumberFormat="1" applyFont="1" applyFill="1" applyBorder="1" applyAlignment="1">
      <alignment horizontal="center" vertical="center" wrapText="1"/>
    </xf>
    <xf numFmtId="49" fontId="67" fillId="0" borderId="10" xfId="0" applyNumberFormat="1" applyFont="1" applyFill="1" applyBorder="1" applyAlignment="1">
      <alignment horizontal="center" vertical="center" wrapText="1"/>
    </xf>
    <xf numFmtId="0" fontId="72" fillId="25" borderId="10" xfId="0" applyFont="1" applyFill="1" applyBorder="1" applyAlignment="1">
      <alignment vertical="top" wrapText="1"/>
    </xf>
    <xf numFmtId="49" fontId="67" fillId="25" borderId="10" xfId="0" applyNumberFormat="1" applyFont="1" applyFill="1" applyBorder="1" applyAlignment="1">
      <alignment horizontal="center" vertical="top" wrapText="1"/>
    </xf>
    <xf numFmtId="0" fontId="70" fillId="0" borderId="0" xfId="0" applyFont="1" applyAlignment="1">
      <alignment/>
    </xf>
    <xf numFmtId="0" fontId="67" fillId="0" borderId="0" xfId="0" applyFont="1" applyAlignment="1">
      <alignment/>
    </xf>
    <xf numFmtId="0" fontId="4" fillId="34" borderId="10" xfId="33" applyNumberFormat="1" applyFont="1" applyFill="1" applyBorder="1" applyAlignment="1">
      <alignment horizontal="center" vertical="center" wrapText="1" readingOrder="1"/>
      <protection/>
    </xf>
    <xf numFmtId="173" fontId="4" fillId="34" borderId="10" xfId="62" applyNumberFormat="1" applyFont="1" applyFill="1" applyBorder="1" applyAlignment="1">
      <alignment horizontal="center" vertical="center" wrapText="1"/>
    </xf>
    <xf numFmtId="49" fontId="73" fillId="34" borderId="10" xfId="33" applyNumberFormat="1" applyFont="1" applyFill="1" applyBorder="1" applyAlignment="1">
      <alignment horizontal="center" vertical="center" wrapText="1" readingOrder="1"/>
      <protection/>
    </xf>
    <xf numFmtId="180" fontId="73" fillId="34" borderId="10" xfId="62" applyNumberFormat="1" applyFont="1" applyFill="1" applyBorder="1" applyAlignment="1">
      <alignment horizontal="center" vertical="center" wrapText="1"/>
    </xf>
    <xf numFmtId="0" fontId="73" fillId="0" borderId="10" xfId="33" applyNumberFormat="1" applyFont="1" applyFill="1" applyBorder="1" applyAlignment="1">
      <alignment horizontal="center" vertical="center" wrapText="1" readingOrder="1"/>
      <protection/>
    </xf>
    <xf numFmtId="49" fontId="73" fillId="0" borderId="10" xfId="33" applyNumberFormat="1" applyFont="1" applyFill="1" applyBorder="1" applyAlignment="1">
      <alignment horizontal="center" vertical="center" wrapText="1" readingOrder="1"/>
      <protection/>
    </xf>
    <xf numFmtId="2" fontId="73" fillId="0" borderId="10" xfId="62" applyNumberFormat="1" applyFont="1" applyFill="1" applyBorder="1" applyAlignment="1">
      <alignment horizontal="center" vertical="center" wrapText="1"/>
    </xf>
    <xf numFmtId="49" fontId="3" fillId="34" borderId="10" xfId="33" applyNumberFormat="1" applyFont="1" applyFill="1" applyBorder="1" applyAlignment="1">
      <alignment horizontal="center" vertical="center" wrapText="1" readingOrder="1"/>
      <protection/>
    </xf>
    <xf numFmtId="2" fontId="3" fillId="34" borderId="10" xfId="62"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34" borderId="10" xfId="33" applyNumberFormat="1" applyFont="1" applyFill="1" applyBorder="1" applyAlignment="1">
      <alignment horizontal="center" vertical="center" wrapText="1" readingOrder="1"/>
      <protection/>
    </xf>
    <xf numFmtId="2" fontId="4" fillId="34" borderId="10" xfId="62"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73" fillId="0" borderId="10" xfId="0" applyFont="1" applyFill="1" applyBorder="1" applyAlignment="1">
      <alignment vertical="top" wrapText="1"/>
    </xf>
    <xf numFmtId="0" fontId="73" fillId="0" borderId="10" xfId="0" applyFont="1" applyFill="1" applyBorder="1" applyAlignment="1">
      <alignment horizontal="center" vertical="top" wrapText="1"/>
    </xf>
    <xf numFmtId="49" fontId="73" fillId="0" borderId="10" xfId="0" applyNumberFormat="1" applyFont="1" applyFill="1" applyBorder="1" applyAlignment="1">
      <alignment horizontal="center" vertical="top" wrapText="1"/>
    </xf>
    <xf numFmtId="2" fontId="73" fillId="34" borderId="10" xfId="62" applyNumberFormat="1" applyFont="1" applyFill="1" applyBorder="1" applyAlignment="1">
      <alignment horizontal="center" vertical="center" wrapText="1"/>
    </xf>
    <xf numFmtId="0" fontId="2" fillId="0" borderId="10" xfId="0" applyFont="1" applyFill="1" applyBorder="1" applyAlignment="1">
      <alignment horizontal="left" wrapText="1"/>
    </xf>
    <xf numFmtId="0" fontId="4" fillId="7" borderId="10" xfId="0" applyFont="1" applyFill="1" applyBorder="1" applyAlignment="1">
      <alignment horizontal="center" vertical="center" wrapText="1"/>
    </xf>
    <xf numFmtId="49" fontId="4" fillId="7" borderId="10" xfId="0" applyNumberFormat="1" applyFont="1" applyFill="1" applyBorder="1" applyAlignment="1">
      <alignment horizontal="center" vertical="center" wrapText="1"/>
    </xf>
    <xf numFmtId="0" fontId="4" fillId="7" borderId="10" xfId="0" applyFont="1" applyFill="1" applyBorder="1" applyAlignment="1">
      <alignment horizontal="center" vertical="top" wrapText="1"/>
    </xf>
    <xf numFmtId="2" fontId="4" fillId="35" borderId="10" xfId="62" applyNumberFormat="1" applyFont="1" applyFill="1" applyBorder="1" applyAlignment="1">
      <alignment horizontal="center" vertical="center" wrapText="1"/>
    </xf>
    <xf numFmtId="49" fontId="73" fillId="0" borderId="10" xfId="0" applyNumberFormat="1" applyFont="1" applyFill="1" applyBorder="1" applyAlignment="1">
      <alignment vertical="top" wrapText="1"/>
    </xf>
    <xf numFmtId="0" fontId="73" fillId="0" borderId="10" xfId="0"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2" fontId="3" fillId="37" borderId="10" xfId="62"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62" applyNumberFormat="1" applyFont="1" applyFill="1" applyBorder="1" applyAlignment="1">
      <alignment horizontal="center" vertical="center" wrapText="1"/>
    </xf>
    <xf numFmtId="0" fontId="38" fillId="0" borderId="10" xfId="0" applyFont="1" applyFill="1" applyBorder="1" applyAlignment="1">
      <alignment horizontal="center"/>
    </xf>
    <xf numFmtId="49" fontId="2" fillId="0" borderId="10" xfId="0" applyNumberFormat="1" applyFont="1" applyFill="1" applyBorder="1" applyAlignment="1">
      <alignment horizontal="left" vertical="top" wrapText="1"/>
    </xf>
    <xf numFmtId="0" fontId="73" fillId="0" borderId="10" xfId="0" applyFont="1" applyFill="1" applyBorder="1" applyAlignment="1">
      <alignment horizontal="left" vertical="center" wrapText="1"/>
    </xf>
    <xf numFmtId="180" fontId="73" fillId="0" borderId="10" xfId="62" applyNumberFormat="1" applyFont="1" applyFill="1" applyBorder="1" applyAlignment="1">
      <alignment horizontal="center" vertical="center" wrapText="1"/>
    </xf>
    <xf numFmtId="180" fontId="2" fillId="34" borderId="10" xfId="62" applyNumberFormat="1" applyFont="1" applyFill="1" applyBorder="1" applyAlignment="1">
      <alignment horizontal="center" vertical="center" wrapText="1"/>
    </xf>
    <xf numFmtId="2" fontId="2" fillId="34" borderId="10" xfId="62" applyNumberFormat="1" applyFont="1" applyFill="1" applyBorder="1" applyAlignment="1">
      <alignment horizontal="center" vertical="center" wrapText="1"/>
    </xf>
    <xf numFmtId="0" fontId="3" fillId="34" borderId="10" xfId="62" applyNumberFormat="1" applyFont="1" applyFill="1" applyBorder="1" applyAlignment="1">
      <alignment horizontal="center" vertical="center" wrapText="1"/>
    </xf>
    <xf numFmtId="4" fontId="3" fillId="34" borderId="10" xfId="62" applyNumberFormat="1" applyFont="1" applyFill="1" applyBorder="1" applyAlignment="1">
      <alignment horizontal="center" vertical="center" wrapText="1"/>
    </xf>
    <xf numFmtId="49" fontId="74" fillId="0" borderId="10" xfId="0" applyNumberFormat="1" applyFont="1" applyFill="1" applyBorder="1" applyAlignment="1">
      <alignment horizontal="center" wrapText="1"/>
    </xf>
    <xf numFmtId="0" fontId="2" fillId="0" borderId="10" xfId="0" applyFont="1" applyFill="1" applyBorder="1" applyAlignment="1">
      <alignmen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3" fillId="0" borderId="0" xfId="33" applyNumberFormat="1" applyFont="1" applyFill="1" applyBorder="1" applyAlignment="1">
      <alignment horizontal="left" vertical="top" wrapText="1"/>
      <protection/>
    </xf>
    <xf numFmtId="0" fontId="4" fillId="34" borderId="10" xfId="33" applyNumberFormat="1" applyFont="1" applyFill="1" applyBorder="1" applyAlignment="1">
      <alignment horizontal="left" vertical="top" wrapText="1"/>
      <protection/>
    </xf>
    <xf numFmtId="0" fontId="73" fillId="34" borderId="10" xfId="33" applyNumberFormat="1" applyFont="1" applyFill="1" applyBorder="1" applyAlignment="1">
      <alignment horizontal="left" vertical="top" wrapText="1"/>
      <protection/>
    </xf>
    <xf numFmtId="0" fontId="73" fillId="0" borderId="10" xfId="33" applyNumberFormat="1" applyFont="1" applyFill="1" applyBorder="1" applyAlignment="1">
      <alignment horizontal="left" vertical="top" wrapText="1"/>
      <protection/>
    </xf>
    <xf numFmtId="0" fontId="3" fillId="34" borderId="10" xfId="33" applyNumberFormat="1" applyFont="1" applyFill="1" applyBorder="1" applyAlignment="1">
      <alignment horizontal="left" vertical="top" wrapText="1"/>
      <protection/>
    </xf>
    <xf numFmtId="0" fontId="4"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73" fillId="0" borderId="10" xfId="0" applyFont="1" applyFill="1" applyBorder="1" applyAlignment="1">
      <alignment horizontal="left" vertical="top" wrapText="1"/>
    </xf>
    <xf numFmtId="0" fontId="73" fillId="0" borderId="10" xfId="0" applyFont="1" applyFill="1" applyBorder="1" applyAlignment="1">
      <alignment horizontal="left" wrapText="1"/>
    </xf>
    <xf numFmtId="0" fontId="4" fillId="7" borderId="10" xfId="0" applyFont="1" applyFill="1" applyBorder="1" applyAlignment="1">
      <alignment horizontal="left" vertical="top" wrapText="1"/>
    </xf>
    <xf numFmtId="0" fontId="3" fillId="36" borderId="10" xfId="0" applyFont="1" applyFill="1" applyBorder="1" applyAlignment="1">
      <alignment horizontal="left" vertical="top" wrapText="1"/>
    </xf>
    <xf numFmtId="0" fontId="70" fillId="0" borderId="0" xfId="0" applyFont="1" applyAlignment="1">
      <alignment/>
    </xf>
    <xf numFmtId="2" fontId="3" fillId="35" borderId="10" xfId="62"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top" wrapText="1"/>
    </xf>
    <xf numFmtId="49" fontId="3" fillId="0" borderId="10" xfId="33" applyNumberFormat="1" applyFont="1" applyFill="1" applyBorder="1" applyAlignment="1">
      <alignment horizontal="center" vertical="center" wrapText="1" readingOrder="1"/>
      <protection/>
    </xf>
    <xf numFmtId="0" fontId="73" fillId="7" borderId="10" xfId="0" applyFont="1" applyFill="1" applyBorder="1" applyAlignment="1">
      <alignment horizontal="center" vertical="top" wrapText="1"/>
    </xf>
    <xf numFmtId="49" fontId="73" fillId="7" borderId="10" xfId="0" applyNumberFormat="1" applyFont="1" applyFill="1" applyBorder="1" applyAlignment="1">
      <alignment horizontal="center" vertical="top" wrapText="1"/>
    </xf>
    <xf numFmtId="0" fontId="2" fillId="7" borderId="10" xfId="0" applyFont="1" applyFill="1" applyBorder="1" applyAlignment="1">
      <alignment horizontal="center" vertical="top" wrapText="1"/>
    </xf>
    <xf numFmtId="0" fontId="73" fillId="7" borderId="10" xfId="0" applyFont="1" applyFill="1" applyBorder="1" applyAlignment="1">
      <alignment horizontal="center" vertical="center" wrapText="1"/>
    </xf>
    <xf numFmtId="49" fontId="73" fillId="7" borderId="10" xfId="0" applyNumberFormat="1" applyFont="1" applyFill="1" applyBorder="1" applyAlignment="1">
      <alignment horizontal="center" vertical="center" wrapText="1"/>
    </xf>
    <xf numFmtId="0" fontId="2" fillId="7" borderId="10" xfId="0" applyFont="1" applyFill="1" applyBorder="1" applyAlignment="1">
      <alignment horizontal="center" vertical="center" wrapText="1"/>
    </xf>
    <xf numFmtId="49" fontId="7" fillId="7" borderId="10" xfId="0" applyNumberFormat="1" applyFont="1" applyFill="1" applyBorder="1" applyAlignment="1">
      <alignment horizontal="center" vertical="center" wrapText="1"/>
    </xf>
    <xf numFmtId="0" fontId="73" fillId="7" borderId="10" xfId="0" applyFont="1" applyFill="1" applyBorder="1" applyAlignment="1">
      <alignment horizontal="left" vertical="top" wrapText="1"/>
    </xf>
    <xf numFmtId="0" fontId="7" fillId="7" borderId="0" xfId="0" applyFont="1" applyFill="1" applyBorder="1" applyAlignment="1">
      <alignment horizontal="left" vertical="center"/>
    </xf>
    <xf numFmtId="0" fontId="6" fillId="7" borderId="10" xfId="0" applyFont="1" applyFill="1" applyBorder="1" applyAlignment="1">
      <alignment horizontal="left" vertical="top" wrapText="1"/>
    </xf>
    <xf numFmtId="0" fontId="75" fillId="7" borderId="10" xfId="0" applyFont="1" applyFill="1" applyBorder="1" applyAlignment="1">
      <alignment horizontal="left" vertical="top" wrapText="1"/>
    </xf>
    <xf numFmtId="0" fontId="69" fillId="7" borderId="10" xfId="0" applyFont="1" applyFill="1" applyBorder="1" applyAlignment="1">
      <alignment horizontal="center" vertical="center" wrapText="1"/>
    </xf>
    <xf numFmtId="49" fontId="69" fillId="7" borderId="10" xfId="0" applyNumberFormat="1" applyFont="1" applyFill="1" applyBorder="1" applyAlignment="1">
      <alignment horizontal="center" vertical="center" wrapText="1"/>
    </xf>
    <xf numFmtId="0" fontId="4" fillId="35" borderId="10" xfId="62" applyNumberFormat="1" applyFont="1" applyFill="1" applyBorder="1" applyAlignment="1">
      <alignment horizontal="center" vertical="center" wrapText="1"/>
    </xf>
    <xf numFmtId="0" fontId="7" fillId="7" borderId="10" xfId="0" applyFont="1" applyFill="1" applyBorder="1" applyAlignment="1">
      <alignment horizontal="center" vertical="top" wrapText="1"/>
    </xf>
    <xf numFmtId="49" fontId="7" fillId="7" borderId="10" xfId="0" applyNumberFormat="1" applyFont="1" applyFill="1" applyBorder="1" applyAlignment="1">
      <alignment horizontal="center" vertical="top" wrapText="1"/>
    </xf>
    <xf numFmtId="0" fontId="7" fillId="7" borderId="10" xfId="0" applyFont="1" applyFill="1" applyBorder="1" applyAlignment="1">
      <alignment horizontal="left" vertical="top" wrapText="1"/>
    </xf>
    <xf numFmtId="0" fontId="7" fillId="7" borderId="10" xfId="0" applyFont="1" applyFill="1" applyBorder="1" applyAlignment="1">
      <alignment horizontal="center" vertical="center" wrapText="1"/>
    </xf>
    <xf numFmtId="2" fontId="7" fillId="35" borderId="10" xfId="62" applyNumberFormat="1" applyFont="1" applyFill="1" applyBorder="1" applyAlignment="1">
      <alignment horizontal="center" vertical="center" wrapText="1"/>
    </xf>
    <xf numFmtId="0" fontId="2" fillId="7" borderId="10" xfId="0" applyFont="1" applyFill="1" applyBorder="1" applyAlignment="1">
      <alignment horizontal="left" vertical="top" wrapText="1"/>
    </xf>
    <xf numFmtId="49" fontId="2" fillId="7" borderId="10" xfId="0" applyNumberFormat="1" applyFont="1" applyFill="1" applyBorder="1" applyAlignment="1">
      <alignment horizontal="center" vertical="center" wrapText="1"/>
    </xf>
    <xf numFmtId="0" fontId="7" fillId="7" borderId="10" xfId="0" applyFont="1" applyFill="1" applyBorder="1" applyAlignment="1">
      <alignment horizontal="left" vertical="center" wrapText="1"/>
    </xf>
    <xf numFmtId="0" fontId="38" fillId="7" borderId="10" xfId="0" applyFont="1" applyFill="1" applyBorder="1" applyAlignment="1">
      <alignment horizontal="center" vertical="center"/>
    </xf>
    <xf numFmtId="2" fontId="7" fillId="7" borderId="10" xfId="62" applyNumberFormat="1" applyFont="1" applyFill="1" applyBorder="1" applyAlignment="1">
      <alignment horizontal="center" vertical="center" wrapText="1"/>
    </xf>
    <xf numFmtId="49" fontId="2" fillId="7" borderId="10" xfId="0" applyNumberFormat="1" applyFont="1" applyFill="1" applyBorder="1" applyAlignment="1">
      <alignment horizontal="center" vertical="top" wrapText="1"/>
    </xf>
    <xf numFmtId="0" fontId="76" fillId="0" borderId="10" xfId="0" applyFont="1" applyFill="1" applyBorder="1" applyAlignment="1">
      <alignment horizontal="left" vertical="top" wrapText="1"/>
    </xf>
    <xf numFmtId="49" fontId="74" fillId="0" borderId="10" xfId="0" applyNumberFormat="1" applyFont="1" applyFill="1" applyBorder="1" applyAlignment="1">
      <alignment horizontal="center" vertical="top" wrapText="1"/>
    </xf>
    <xf numFmtId="49" fontId="74" fillId="7" borderId="10" xfId="0" applyNumberFormat="1" applyFont="1" applyFill="1" applyBorder="1" applyAlignment="1">
      <alignment horizontal="center" vertical="top" wrapText="1"/>
    </xf>
    <xf numFmtId="0" fontId="74" fillId="7" borderId="10" xfId="0" applyFont="1" applyFill="1" applyBorder="1" applyAlignment="1">
      <alignment horizontal="center" vertical="top" wrapText="1"/>
    </xf>
    <xf numFmtId="0" fontId="2" fillId="35" borderId="10" xfId="33" applyNumberFormat="1" applyFont="1" applyFill="1" applyBorder="1" applyAlignment="1">
      <alignment horizontal="left" vertical="top" wrapText="1"/>
      <protection/>
    </xf>
    <xf numFmtId="49" fontId="3" fillId="35" borderId="10" xfId="33" applyNumberFormat="1" applyFont="1" applyFill="1" applyBorder="1" applyAlignment="1">
      <alignment horizontal="center" vertical="center" wrapText="1" readingOrder="1"/>
      <protection/>
    </xf>
    <xf numFmtId="0" fontId="77" fillId="35" borderId="10" xfId="33" applyNumberFormat="1" applyFont="1" applyFill="1" applyBorder="1" applyAlignment="1">
      <alignment horizontal="left" vertical="top" wrapText="1"/>
      <protection/>
    </xf>
    <xf numFmtId="49" fontId="77" fillId="35" borderId="10" xfId="33" applyNumberFormat="1" applyFont="1" applyFill="1" applyBorder="1" applyAlignment="1">
      <alignment horizontal="center" vertical="center" wrapText="1" readingOrder="1"/>
      <protection/>
    </xf>
    <xf numFmtId="2" fontId="77" fillId="35" borderId="10" xfId="62" applyNumberFormat="1" applyFont="1" applyFill="1" applyBorder="1" applyAlignment="1">
      <alignment horizontal="center" vertical="center" wrapText="1"/>
    </xf>
    <xf numFmtId="0" fontId="3" fillId="35" borderId="10" xfId="33" applyNumberFormat="1" applyFont="1" applyFill="1" applyBorder="1" applyAlignment="1">
      <alignment horizontal="left" vertical="top" wrapText="1"/>
      <protection/>
    </xf>
    <xf numFmtId="49" fontId="3" fillId="7" borderId="10" xfId="33" applyNumberFormat="1" applyFont="1" applyFill="1" applyBorder="1" applyAlignment="1">
      <alignment horizontal="center" vertical="center" wrapText="1" readingOrder="1"/>
      <protection/>
    </xf>
    <xf numFmtId="0" fontId="2" fillId="0" borderId="10" xfId="62" applyNumberFormat="1" applyFont="1" applyFill="1" applyBorder="1" applyAlignment="1">
      <alignment horizontal="center" vertical="center" wrapText="1"/>
    </xf>
    <xf numFmtId="0" fontId="2" fillId="0" borderId="0" xfId="0" applyFont="1" applyFill="1" applyBorder="1" applyAlignment="1">
      <alignment horizontal="center" vertical="center"/>
    </xf>
    <xf numFmtId="2" fontId="67" fillId="25" borderId="10" xfId="0" applyNumberFormat="1" applyFont="1" applyFill="1" applyBorder="1" applyAlignment="1">
      <alignment horizontal="center" vertical="top" wrapText="1"/>
    </xf>
    <xf numFmtId="0" fontId="70" fillId="0" borderId="10" xfId="0" applyFont="1" applyBorder="1" applyAlignment="1">
      <alignment horizontal="center" vertical="center"/>
    </xf>
    <xf numFmtId="0" fontId="71" fillId="0" borderId="10" xfId="0" applyFont="1" applyBorder="1" applyAlignment="1">
      <alignment horizontal="center" vertical="center"/>
    </xf>
    <xf numFmtId="0" fontId="78" fillId="7" borderId="10" xfId="0" applyFont="1" applyFill="1" applyBorder="1" applyAlignment="1">
      <alignment horizontal="center" vertical="center" wrapText="1"/>
    </xf>
    <xf numFmtId="2" fontId="74" fillId="0" borderId="10" xfId="0" applyNumberFormat="1" applyFont="1" applyFill="1" applyBorder="1" applyAlignment="1">
      <alignment horizontal="center" vertical="top" wrapText="1"/>
    </xf>
    <xf numFmtId="2" fontId="72" fillId="13" borderId="17" xfId="0" applyNumberFormat="1" applyFont="1" applyFill="1" applyBorder="1" applyAlignment="1">
      <alignment horizontal="center" vertical="top" wrapText="1"/>
    </xf>
    <xf numFmtId="2" fontId="67" fillId="0" borderId="10" xfId="0" applyNumberFormat="1" applyFont="1" applyFill="1" applyBorder="1" applyAlignment="1">
      <alignment horizontal="center" vertical="top" wrapText="1"/>
    </xf>
    <xf numFmtId="2" fontId="72" fillId="0" borderId="10" xfId="0" applyNumberFormat="1" applyFont="1" applyFill="1" applyBorder="1" applyAlignment="1">
      <alignment horizontal="center" vertical="top" wrapText="1"/>
    </xf>
    <xf numFmtId="2" fontId="67" fillId="0" borderId="10" xfId="0" applyNumberFormat="1" applyFont="1" applyFill="1" applyBorder="1" applyAlignment="1">
      <alignment horizontal="center" vertical="center" wrapText="1"/>
    </xf>
    <xf numFmtId="1" fontId="67" fillId="0" borderId="14" xfId="0" applyNumberFormat="1" applyFont="1" applyBorder="1" applyAlignment="1">
      <alignment horizontal="center" wrapText="1"/>
    </xf>
    <xf numFmtId="2" fontId="2" fillId="7" borderId="10" xfId="0" applyNumberFormat="1" applyFont="1" applyFill="1" applyBorder="1" applyAlignment="1">
      <alignment horizontal="center" vertical="top" wrapText="1"/>
    </xf>
    <xf numFmtId="0" fontId="9" fillId="0" borderId="0" xfId="0" applyFont="1" applyFill="1" applyBorder="1" applyAlignment="1">
      <alignment/>
    </xf>
    <xf numFmtId="180" fontId="3" fillId="34" borderId="10" xfId="62" applyNumberFormat="1" applyFont="1" applyFill="1" applyBorder="1" applyAlignment="1">
      <alignment horizontal="center" vertical="center" wrapText="1"/>
    </xf>
    <xf numFmtId="0" fontId="72" fillId="0" borderId="13" xfId="0" applyFont="1" applyBorder="1" applyAlignment="1">
      <alignment wrapText="1"/>
    </xf>
    <xf numFmtId="0" fontId="69" fillId="0" borderId="14" xfId="0" applyFont="1" applyBorder="1" applyAlignment="1">
      <alignment horizontal="center"/>
    </xf>
    <xf numFmtId="0" fontId="72" fillId="0" borderId="14" xfId="0" applyFont="1" applyBorder="1" applyAlignment="1">
      <alignment horizontal="center" wrapText="1"/>
    </xf>
    <xf numFmtId="0" fontId="2" fillId="0" borderId="10" xfId="0" applyFont="1" applyFill="1" applyBorder="1" applyAlignment="1">
      <alignment horizontal="center" vertical="center"/>
    </xf>
    <xf numFmtId="4" fontId="7" fillId="7"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top" wrapText="1"/>
    </xf>
    <xf numFmtId="0" fontId="7" fillId="0" borderId="10" xfId="0" applyFont="1" applyFill="1" applyBorder="1" applyAlignment="1">
      <alignment horizontal="left" vertical="top" wrapText="1"/>
    </xf>
    <xf numFmtId="0" fontId="2" fillId="0" borderId="0" xfId="0" applyFont="1" applyFill="1" applyBorder="1" applyAlignment="1">
      <alignment horizontal="left" vertical="center" wrapText="1"/>
    </xf>
    <xf numFmtId="4" fontId="7" fillId="0" borderId="10" xfId="0" applyNumberFormat="1" applyFont="1" applyFill="1" applyBorder="1" applyAlignment="1">
      <alignment horizontal="center" vertical="center" wrapText="1"/>
    </xf>
    <xf numFmtId="0" fontId="73" fillId="7" borderId="10" xfId="0" applyFont="1" applyFill="1" applyBorder="1" applyAlignment="1">
      <alignment horizontal="left" vertical="center" wrapText="1"/>
    </xf>
    <xf numFmtId="2" fontId="73" fillId="7" borderId="10" xfId="62" applyNumberFormat="1" applyFont="1" applyFill="1" applyBorder="1" applyAlignment="1">
      <alignment horizontal="center" vertical="center" wrapText="1"/>
    </xf>
    <xf numFmtId="2" fontId="74" fillId="35" borderId="10" xfId="62" applyNumberFormat="1" applyFont="1" applyFill="1" applyBorder="1" applyAlignment="1">
      <alignment horizontal="center" vertical="center" wrapText="1"/>
    </xf>
    <xf numFmtId="2" fontId="73" fillId="7" borderId="10" xfId="0" applyNumberFormat="1" applyFont="1" applyFill="1" applyBorder="1" applyAlignment="1">
      <alignment horizontal="center" vertical="top" wrapText="1"/>
    </xf>
    <xf numFmtId="0" fontId="74" fillId="7" borderId="10" xfId="0" applyFont="1" applyFill="1" applyBorder="1" applyAlignment="1">
      <alignment horizontal="center" vertical="center" wrapText="1"/>
    </xf>
    <xf numFmtId="49" fontId="74" fillId="7" borderId="10" xfId="0" applyNumberFormat="1" applyFont="1" applyFill="1" applyBorder="1" applyAlignment="1">
      <alignment horizontal="center" vertical="center" wrapText="1"/>
    </xf>
    <xf numFmtId="43" fontId="7" fillId="0" borderId="10" xfId="62" applyFont="1" applyFill="1" applyBorder="1" applyAlignment="1">
      <alignment horizontal="left" vertical="top" wrapText="1"/>
    </xf>
    <xf numFmtId="49" fontId="74" fillId="35" borderId="10" xfId="33" applyNumberFormat="1" applyFont="1" applyFill="1" applyBorder="1" applyAlignment="1">
      <alignment horizontal="center" vertical="center" wrapText="1"/>
      <protection/>
    </xf>
    <xf numFmtId="0" fontId="10" fillId="7" borderId="10" xfId="0" applyFont="1" applyFill="1" applyBorder="1" applyAlignment="1">
      <alignment horizontal="left" vertical="top" wrapText="1"/>
    </xf>
    <xf numFmtId="180" fontId="7" fillId="35" borderId="10" xfId="62" applyNumberFormat="1" applyFont="1" applyFill="1" applyBorder="1" applyAlignment="1">
      <alignment horizontal="center" vertical="center" wrapText="1"/>
    </xf>
    <xf numFmtId="2" fontId="7" fillId="34" borderId="10" xfId="62" applyNumberFormat="1" applyFont="1" applyFill="1" applyBorder="1" applyAlignment="1">
      <alignment horizontal="center" vertical="center" wrapText="1"/>
    </xf>
    <xf numFmtId="43" fontId="73" fillId="35" borderId="10" xfId="62" applyNumberFormat="1" applyFont="1" applyFill="1" applyBorder="1" applyAlignment="1">
      <alignment horizontal="left" vertical="center" wrapText="1"/>
    </xf>
    <xf numFmtId="0" fontId="7" fillId="35" borderId="10" xfId="33" applyNumberFormat="1" applyFont="1" applyFill="1" applyBorder="1" applyAlignment="1">
      <alignment horizontal="left" vertical="top" wrapText="1"/>
      <protection/>
    </xf>
    <xf numFmtId="49" fontId="7" fillId="35" borderId="10" xfId="33" applyNumberFormat="1" applyFont="1" applyFill="1" applyBorder="1" applyAlignment="1">
      <alignment horizontal="center" vertical="center" wrapText="1" readingOrder="1"/>
      <protection/>
    </xf>
    <xf numFmtId="0" fontId="78" fillId="0" borderId="10" xfId="0" applyFont="1" applyFill="1" applyBorder="1" applyAlignment="1">
      <alignment horizontal="center" vertical="top" wrapText="1"/>
    </xf>
    <xf numFmtId="2" fontId="2" fillId="7" borderId="10" xfId="62" applyNumberFormat="1" applyFont="1" applyFill="1" applyBorder="1" applyAlignment="1">
      <alignment horizontal="center" vertical="center" wrapText="1"/>
    </xf>
    <xf numFmtId="0" fontId="4" fillId="36" borderId="18" xfId="33" applyNumberFormat="1" applyFont="1" applyFill="1" applyBorder="1" applyAlignment="1">
      <alignment horizontal="center" vertical="top" wrapText="1" readingOrder="1"/>
      <protection/>
    </xf>
    <xf numFmtId="2" fontId="69" fillId="35" borderId="10" xfId="62" applyNumberFormat="1" applyFont="1" applyFill="1" applyBorder="1" applyAlignment="1">
      <alignment horizontal="center" vertical="center" wrapText="1"/>
    </xf>
    <xf numFmtId="180" fontId="69" fillId="0" borderId="14" xfId="0" applyNumberFormat="1" applyFont="1" applyBorder="1" applyAlignment="1">
      <alignment horizontal="center"/>
    </xf>
    <xf numFmtId="180" fontId="70" fillId="0" borderId="14" xfId="0" applyNumberFormat="1" applyFont="1" applyBorder="1" applyAlignment="1">
      <alignment horizontal="center"/>
    </xf>
    <xf numFmtId="180" fontId="2" fillId="0" borderId="10" xfId="62" applyNumberFormat="1" applyFont="1" applyFill="1" applyBorder="1" applyAlignment="1">
      <alignment horizontal="center" vertical="center" wrapText="1"/>
    </xf>
    <xf numFmtId="0" fontId="12" fillId="0" borderId="0" xfId="0" applyFont="1" applyAlignment="1">
      <alignment horizontal="center" wrapText="1"/>
    </xf>
    <xf numFmtId="0" fontId="11" fillId="0" borderId="0" xfId="0" applyFont="1" applyAlignment="1">
      <alignment horizontal="center" wrapText="1"/>
    </xf>
    <xf numFmtId="0" fontId="11" fillId="0" borderId="0" xfId="0" applyFont="1" applyBorder="1" applyAlignment="1">
      <alignment/>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7" fillId="0" borderId="20" xfId="0" applyFont="1" applyBorder="1" applyAlignment="1">
      <alignment vertical="center"/>
    </xf>
    <xf numFmtId="49" fontId="2" fillId="0" borderId="10" xfId="0" applyNumberFormat="1" applyFont="1" applyBorder="1" applyAlignment="1">
      <alignment horizontal="center" vertical="center"/>
    </xf>
    <xf numFmtId="0" fontId="7" fillId="0" borderId="20" xfId="0" applyFont="1" applyBorder="1" applyAlignment="1">
      <alignment vertical="center" wrapText="1"/>
    </xf>
    <xf numFmtId="49" fontId="7" fillId="0" borderId="10" xfId="0" applyNumberFormat="1" applyFont="1" applyBorder="1" applyAlignment="1">
      <alignment horizontal="center" vertical="center"/>
    </xf>
    <xf numFmtId="0" fontId="7" fillId="0" borderId="20" xfId="0" applyFont="1"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Border="1" applyAlignment="1">
      <alignment vertical="center" wrapText="1"/>
    </xf>
    <xf numFmtId="49" fontId="2" fillId="0" borderId="21" xfId="0" applyNumberFormat="1" applyFont="1" applyBorder="1" applyAlignment="1">
      <alignment horizontal="center" vertical="center"/>
    </xf>
    <xf numFmtId="0" fontId="2" fillId="0" borderId="22" xfId="0" applyFont="1" applyBorder="1" applyAlignment="1">
      <alignment vertical="center" wrapText="1"/>
    </xf>
    <xf numFmtId="49" fontId="2" fillId="0" borderId="23" xfId="0" applyNumberFormat="1" applyFont="1" applyBorder="1" applyAlignment="1">
      <alignment horizontal="center" vertical="center"/>
    </xf>
    <xf numFmtId="0" fontId="67" fillId="0" borderId="11" xfId="0" applyFont="1" applyFill="1" applyBorder="1" applyAlignment="1">
      <alignment horizontal="center" vertical="top" wrapText="1"/>
    </xf>
    <xf numFmtId="0" fontId="67" fillId="0" borderId="13" xfId="0" applyFont="1" applyFill="1" applyBorder="1" applyAlignment="1">
      <alignment horizontal="center" vertical="top"/>
    </xf>
    <xf numFmtId="0" fontId="72" fillId="0" borderId="13" xfId="0" applyFont="1" applyFill="1" applyBorder="1" applyAlignment="1">
      <alignment horizontal="center" vertical="top"/>
    </xf>
    <xf numFmtId="0" fontId="67" fillId="0" borderId="13" xfId="0" applyFont="1" applyFill="1" applyBorder="1" applyAlignment="1">
      <alignment horizontal="center" vertical="center"/>
    </xf>
    <xf numFmtId="43" fontId="4" fillId="0" borderId="10" xfId="62" applyNumberFormat="1" applyFont="1" applyFill="1" applyBorder="1" applyAlignment="1">
      <alignment horizontal="left" vertical="center" wrapText="1"/>
    </xf>
    <xf numFmtId="43" fontId="3" fillId="0" borderId="10" xfId="62" applyNumberFormat="1" applyFont="1" applyFill="1" applyBorder="1" applyAlignment="1">
      <alignment horizontal="left" vertical="center" wrapText="1"/>
    </xf>
    <xf numFmtId="43" fontId="3" fillId="34" borderId="10" xfId="62" applyNumberFormat="1" applyFont="1" applyFill="1" applyBorder="1" applyAlignment="1">
      <alignment horizontal="left" vertical="center" wrapText="1"/>
    </xf>
    <xf numFmtId="43" fontId="4" fillId="35" borderId="10" xfId="62" applyNumberFormat="1" applyFont="1" applyFill="1" applyBorder="1" applyAlignment="1">
      <alignment horizontal="left" vertical="center" wrapText="1"/>
    </xf>
    <xf numFmtId="49" fontId="67" fillId="0" borderId="13" xfId="0" applyNumberFormat="1" applyFont="1" applyFill="1" applyBorder="1" applyAlignment="1">
      <alignment horizontal="center" vertical="center"/>
    </xf>
    <xf numFmtId="0" fontId="70" fillId="0" borderId="14" xfId="0" applyFont="1" applyBorder="1" applyAlignment="1">
      <alignment horizontal="center" vertical="center"/>
    </xf>
    <xf numFmtId="1" fontId="67" fillId="0" borderId="16" xfId="0" applyNumberFormat="1" applyFont="1" applyBorder="1" applyAlignment="1">
      <alignment horizontal="center" vertical="center" wrapText="1"/>
    </xf>
    <xf numFmtId="0" fontId="70" fillId="0" borderId="10" xfId="0" applyFont="1" applyFill="1" applyBorder="1" applyAlignment="1">
      <alignment horizontal="center" vertical="center" wrapText="1"/>
    </xf>
    <xf numFmtId="0" fontId="67" fillId="0" borderId="14" xfId="0" applyFont="1" applyBorder="1" applyAlignment="1">
      <alignment horizontal="center" vertical="center" wrapText="1"/>
    </xf>
    <xf numFmtId="0" fontId="70" fillId="0" borderId="14"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70" fillId="0" borderId="24" xfId="0" applyFont="1" applyBorder="1" applyAlignment="1">
      <alignment horizontal="center" vertical="center"/>
    </xf>
    <xf numFmtId="0" fontId="67" fillId="0" borderId="24"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0" xfId="0" applyFont="1" applyBorder="1" applyAlignment="1">
      <alignment horizontal="left" vertical="center" wrapText="1"/>
    </xf>
    <xf numFmtId="0" fontId="70" fillId="0" borderId="13" xfId="0" applyFont="1" applyBorder="1" applyAlignment="1">
      <alignment vertical="center" wrapText="1"/>
    </xf>
    <xf numFmtId="49" fontId="70" fillId="0" borderId="14" xfId="0" applyNumberFormat="1" applyFont="1" applyBorder="1" applyAlignment="1">
      <alignment horizontal="center" vertical="center"/>
    </xf>
    <xf numFmtId="49" fontId="2" fillId="0" borderId="10" xfId="33" applyNumberFormat="1" applyFont="1" applyFill="1" applyBorder="1" applyAlignment="1">
      <alignment horizontal="center" vertical="center" wrapText="1"/>
      <protection/>
    </xf>
    <xf numFmtId="0" fontId="13" fillId="0" borderId="24" xfId="0" applyFont="1" applyFill="1" applyBorder="1" applyAlignment="1">
      <alignment horizontal="center" vertical="center" wrapText="1"/>
    </xf>
    <xf numFmtId="0" fontId="0" fillId="0" borderId="10" xfId="0" applyFill="1" applyBorder="1" applyAlignment="1">
      <alignment horizontal="center" vertical="center"/>
    </xf>
    <xf numFmtId="0" fontId="2" fillId="0" borderId="17" xfId="0" applyFont="1" applyFill="1" applyBorder="1" applyAlignment="1">
      <alignment horizontal="center" vertical="center" wrapText="1"/>
    </xf>
    <xf numFmtId="49" fontId="7" fillId="0" borderId="10" xfId="33" applyNumberFormat="1" applyFont="1" applyFill="1" applyBorder="1" applyAlignment="1">
      <alignment horizontal="center" vertical="center" wrapText="1"/>
      <protection/>
    </xf>
    <xf numFmtId="0" fontId="79" fillId="0" borderId="0" xfId="0" applyFont="1" applyFill="1" applyAlignment="1">
      <alignment horizontal="center" vertical="center"/>
    </xf>
    <xf numFmtId="0" fontId="70" fillId="0" borderId="0" xfId="0" applyFont="1" applyAlignment="1">
      <alignment horizontal="right"/>
    </xf>
    <xf numFmtId="0" fontId="70" fillId="33" borderId="25" xfId="0" applyFont="1" applyFill="1" applyBorder="1" applyAlignment="1">
      <alignment horizontal="center" vertical="top" wrapText="1"/>
    </xf>
    <xf numFmtId="0" fontId="70" fillId="33" borderId="26" xfId="0" applyFont="1" applyFill="1" applyBorder="1" applyAlignment="1">
      <alignment horizontal="center" wrapText="1"/>
    </xf>
    <xf numFmtId="0" fontId="70" fillId="33" borderId="27" xfId="0" applyFont="1" applyFill="1" applyBorder="1" applyAlignment="1">
      <alignment horizontal="center" vertical="top" wrapText="1"/>
    </xf>
    <xf numFmtId="0" fontId="70" fillId="33" borderId="15" xfId="0" applyFont="1" applyFill="1" applyBorder="1" applyAlignment="1">
      <alignment horizontal="center" vertical="top" wrapText="1"/>
    </xf>
    <xf numFmtId="0" fontId="70" fillId="33" borderId="15" xfId="0" applyFont="1" applyFill="1" applyBorder="1" applyAlignment="1">
      <alignment horizontal="center" wrapText="1"/>
    </xf>
    <xf numFmtId="49" fontId="70" fillId="0" borderId="10" xfId="0" applyNumberFormat="1" applyFont="1" applyBorder="1" applyAlignment="1">
      <alignment horizontal="center" vertical="center" wrapText="1"/>
    </xf>
    <xf numFmtId="0" fontId="3" fillId="0" borderId="10" xfId="0" applyFont="1" applyBorder="1" applyAlignment="1">
      <alignment vertical="top" wrapText="1"/>
    </xf>
    <xf numFmtId="0" fontId="70" fillId="7" borderId="10" xfId="0" applyFont="1" applyFill="1" applyBorder="1" applyAlignment="1">
      <alignment horizontal="center" vertical="top" wrapText="1"/>
    </xf>
    <xf numFmtId="0" fontId="70" fillId="7" borderId="10" xfId="0" applyFont="1" applyFill="1" applyBorder="1" applyAlignment="1">
      <alignment vertical="top" wrapText="1"/>
    </xf>
    <xf numFmtId="180" fontId="70" fillId="25" borderId="14" xfId="0" applyNumberFormat="1" applyFont="1" applyFill="1" applyBorder="1" applyAlignment="1">
      <alignment horizontal="center" wrapText="1"/>
    </xf>
    <xf numFmtId="43" fontId="2" fillId="0" borderId="10" xfId="62" applyNumberFormat="1" applyFont="1" applyFill="1" applyBorder="1" applyAlignment="1">
      <alignment horizontal="center" vertical="center" wrapText="1"/>
    </xf>
    <xf numFmtId="43" fontId="7" fillId="0" borderId="10" xfId="0" applyNumberFormat="1" applyFont="1" applyFill="1" applyBorder="1" applyAlignment="1">
      <alignment horizontal="center" vertical="center" wrapText="1"/>
    </xf>
    <xf numFmtId="0" fontId="4" fillId="0" borderId="10" xfId="33" applyNumberFormat="1" applyFont="1" applyFill="1" applyBorder="1" applyAlignment="1">
      <alignment horizontal="left" vertical="top" wrapText="1"/>
      <protection/>
    </xf>
    <xf numFmtId="0" fontId="4" fillId="0" borderId="10" xfId="33" applyNumberFormat="1" applyFont="1" applyFill="1" applyBorder="1" applyAlignment="1">
      <alignment horizontal="center" vertical="center" wrapText="1" readingOrder="1"/>
      <protection/>
    </xf>
    <xf numFmtId="173" fontId="4" fillId="0" borderId="10" xfId="62" applyNumberFormat="1" applyFont="1" applyFill="1" applyBorder="1" applyAlignment="1">
      <alignment horizontal="center" vertical="center" wrapText="1"/>
    </xf>
    <xf numFmtId="0" fontId="77" fillId="0" borderId="10" xfId="33" applyNumberFormat="1" applyFont="1" applyFill="1" applyBorder="1" applyAlignment="1">
      <alignment horizontal="left" vertical="top" wrapText="1"/>
      <protection/>
    </xf>
    <xf numFmtId="0" fontId="77" fillId="0" borderId="10" xfId="33" applyNumberFormat="1" applyFont="1" applyFill="1" applyBorder="1" applyAlignment="1">
      <alignment horizontal="center" vertical="center" wrapText="1" readingOrder="1"/>
      <protection/>
    </xf>
    <xf numFmtId="49" fontId="77" fillId="0" borderId="10" xfId="33" applyNumberFormat="1" applyFont="1" applyFill="1" applyBorder="1" applyAlignment="1">
      <alignment horizontal="center" vertical="center" wrapText="1" readingOrder="1"/>
      <protection/>
    </xf>
    <xf numFmtId="2" fontId="77" fillId="0" borderId="10" xfId="62" applyNumberFormat="1" applyFont="1" applyFill="1" applyBorder="1" applyAlignment="1">
      <alignment horizontal="center" vertical="center" wrapText="1"/>
    </xf>
    <xf numFmtId="0" fontId="7" fillId="0" borderId="10" xfId="33" applyNumberFormat="1" applyFont="1" applyFill="1" applyBorder="1" applyAlignment="1">
      <alignment horizontal="left" vertical="top" wrapText="1"/>
      <protection/>
    </xf>
    <xf numFmtId="0" fontId="7" fillId="0" borderId="10" xfId="33" applyNumberFormat="1" applyFont="1" applyFill="1" applyBorder="1" applyAlignment="1">
      <alignment horizontal="center" vertical="center" wrapText="1" readingOrder="1"/>
      <protection/>
    </xf>
    <xf numFmtId="49" fontId="7" fillId="0" borderId="10" xfId="33" applyNumberFormat="1" applyFont="1" applyFill="1" applyBorder="1" applyAlignment="1">
      <alignment horizontal="center" vertical="center" wrapText="1" readingOrder="1"/>
      <protection/>
    </xf>
    <xf numFmtId="2" fontId="7" fillId="0" borderId="10" xfId="62" applyNumberFormat="1" applyFont="1" applyFill="1" applyBorder="1" applyAlignment="1">
      <alignment horizontal="center" vertical="center" wrapText="1"/>
    </xf>
    <xf numFmtId="0" fontId="2" fillId="0" borderId="10" xfId="33" applyNumberFormat="1" applyFont="1" applyFill="1" applyBorder="1" applyAlignment="1">
      <alignment horizontal="left" vertical="top" wrapText="1"/>
      <protection/>
    </xf>
    <xf numFmtId="0" fontId="3" fillId="0" borderId="10" xfId="33" applyNumberFormat="1" applyFont="1" applyFill="1" applyBorder="1" applyAlignment="1">
      <alignment horizontal="center" vertical="center" wrapText="1" readingOrder="1"/>
      <protection/>
    </xf>
    <xf numFmtId="2" fontId="3" fillId="0" borderId="10" xfId="62" applyNumberFormat="1" applyFont="1" applyFill="1" applyBorder="1" applyAlignment="1">
      <alignment horizontal="center" vertical="center" wrapText="1"/>
    </xf>
    <xf numFmtId="0" fontId="3" fillId="0" borderId="10" xfId="33" applyNumberFormat="1" applyFont="1" applyFill="1" applyBorder="1" applyAlignment="1">
      <alignment horizontal="left" vertical="top" wrapText="1"/>
      <protection/>
    </xf>
    <xf numFmtId="180" fontId="7" fillId="0" borderId="10" xfId="62" applyNumberFormat="1" applyFont="1" applyFill="1" applyBorder="1" applyAlignment="1">
      <alignment horizontal="center" vertical="center" wrapText="1"/>
    </xf>
    <xf numFmtId="0" fontId="73" fillId="0" borderId="10" xfId="33" applyNumberFormat="1" applyFont="1" applyFill="1" applyBorder="1" applyAlignment="1">
      <alignment horizontal="center" vertical="top" wrapText="1" readingOrder="1"/>
      <protection/>
    </xf>
    <xf numFmtId="2" fontId="4" fillId="0" borderId="10" xfId="62"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9" fontId="4" fillId="0" borderId="10" xfId="33" applyNumberFormat="1" applyFont="1" applyFill="1" applyBorder="1" applyAlignment="1">
      <alignment horizontal="center" vertical="center" wrapText="1" readingOrder="1"/>
      <protection/>
    </xf>
    <xf numFmtId="43" fontId="73" fillId="0" borderId="10" xfId="62" applyNumberFormat="1" applyFont="1" applyFill="1" applyBorder="1" applyAlignment="1">
      <alignment horizontal="left" vertical="center" wrapText="1"/>
    </xf>
    <xf numFmtId="43" fontId="3" fillId="0" borderId="10" xfId="62" applyNumberFormat="1" applyFont="1" applyFill="1" applyBorder="1" applyAlignment="1">
      <alignment vertical="center" wrapText="1"/>
    </xf>
    <xf numFmtId="43" fontId="4" fillId="0" borderId="10" xfId="62" applyNumberFormat="1" applyFont="1" applyFill="1" applyBorder="1" applyAlignment="1">
      <alignment vertical="center" wrapText="1"/>
    </xf>
    <xf numFmtId="0" fontId="7" fillId="0" borderId="0" xfId="0" applyFont="1" applyFill="1" applyBorder="1" applyAlignment="1">
      <alignment horizontal="left" vertical="center"/>
    </xf>
    <xf numFmtId="2" fontId="2" fillId="0" borderId="10" xfId="0" applyNumberFormat="1" applyFont="1" applyFill="1" applyBorder="1" applyAlignment="1">
      <alignment horizontal="center" vertical="top" wrapText="1"/>
    </xf>
    <xf numFmtId="2" fontId="73" fillId="0" borderId="10" xfId="0" applyNumberFormat="1" applyFont="1" applyFill="1" applyBorder="1" applyAlignment="1">
      <alignment horizontal="center" vertical="top" wrapText="1"/>
    </xf>
    <xf numFmtId="0" fontId="74" fillId="0" borderId="10" xfId="0" applyFont="1" applyFill="1" applyBorder="1" applyAlignment="1">
      <alignment horizontal="center" vertical="center" wrapText="1"/>
    </xf>
    <xf numFmtId="49" fontId="74" fillId="0" borderId="10" xfId="0" applyNumberFormat="1" applyFont="1" applyFill="1" applyBorder="1" applyAlignment="1">
      <alignment horizontal="center" vertical="center" wrapText="1"/>
    </xf>
    <xf numFmtId="2" fontId="74" fillId="0" borderId="10" xfId="62" applyNumberFormat="1" applyFont="1" applyFill="1" applyBorder="1" applyAlignment="1">
      <alignment horizontal="center" vertical="center" wrapText="1"/>
    </xf>
    <xf numFmtId="0" fontId="38" fillId="0" borderId="10" xfId="0" applyFont="1" applyFill="1" applyBorder="1" applyAlignment="1">
      <alignment horizontal="center" vertical="center"/>
    </xf>
    <xf numFmtId="0" fontId="6" fillId="0" borderId="10" xfId="0" applyFont="1" applyFill="1" applyBorder="1" applyAlignment="1">
      <alignment horizontal="left" vertical="top" wrapText="1"/>
    </xf>
    <xf numFmtId="180" fontId="4" fillId="0" borderId="10" xfId="62" applyNumberFormat="1" applyFont="1" applyFill="1" applyBorder="1" applyAlignment="1">
      <alignment horizontal="center" vertical="center" wrapText="1"/>
    </xf>
    <xf numFmtId="0" fontId="75" fillId="0" borderId="10" xfId="0" applyFont="1" applyFill="1" applyBorder="1" applyAlignment="1">
      <alignment horizontal="left" vertical="top" wrapText="1"/>
    </xf>
    <xf numFmtId="0" fontId="69" fillId="0" borderId="10" xfId="0" applyFont="1" applyFill="1" applyBorder="1" applyAlignment="1">
      <alignment horizontal="center" vertical="center" wrapText="1"/>
    </xf>
    <xf numFmtId="49" fontId="69" fillId="0" borderId="10" xfId="0" applyNumberFormat="1" applyFont="1" applyFill="1" applyBorder="1" applyAlignment="1">
      <alignment horizontal="center" vertical="center" wrapText="1"/>
    </xf>
    <xf numFmtId="180" fontId="69" fillId="0" borderId="10" xfId="62" applyNumberFormat="1" applyFont="1" applyFill="1" applyBorder="1" applyAlignment="1">
      <alignment horizontal="center" vertical="center" wrapText="1"/>
    </xf>
    <xf numFmtId="4" fontId="3" fillId="0" borderId="10" xfId="62" applyNumberFormat="1" applyFont="1" applyFill="1" applyBorder="1" applyAlignment="1">
      <alignment horizontal="center" vertical="center" wrapText="1"/>
    </xf>
    <xf numFmtId="0" fontId="4" fillId="0" borderId="10" xfId="62" applyNumberFormat="1" applyFont="1" applyFill="1" applyBorder="1" applyAlignment="1">
      <alignment horizontal="center" vertical="center" wrapText="1"/>
    </xf>
    <xf numFmtId="0" fontId="3" fillId="0" borderId="10" xfId="62" applyNumberFormat="1" applyFont="1" applyFill="1" applyBorder="1" applyAlignment="1">
      <alignment horizontal="center" vertical="center" wrapText="1"/>
    </xf>
    <xf numFmtId="0" fontId="10" fillId="0" borderId="10" xfId="0" applyFont="1" applyFill="1" applyBorder="1" applyAlignment="1">
      <alignment horizontal="left" vertical="top" wrapText="1"/>
    </xf>
    <xf numFmtId="49" fontId="74" fillId="0" borderId="10" xfId="33" applyNumberFormat="1" applyFont="1" applyFill="1" applyBorder="1" applyAlignment="1">
      <alignment horizontal="center" vertical="center" wrapText="1"/>
      <protection/>
    </xf>
    <xf numFmtId="0" fontId="78" fillId="0" borderId="10" xfId="0" applyFont="1" applyFill="1" applyBorder="1" applyAlignment="1">
      <alignment horizontal="center" vertical="center" wrapText="1"/>
    </xf>
    <xf numFmtId="0" fontId="7" fillId="0" borderId="10" xfId="0" applyFont="1" applyFill="1" applyBorder="1" applyAlignment="1">
      <alignment vertical="center" wrapText="1"/>
    </xf>
    <xf numFmtId="180" fontId="3" fillId="0" borderId="10" xfId="62" applyNumberFormat="1" applyFont="1" applyFill="1" applyBorder="1" applyAlignment="1">
      <alignment horizontal="center" vertical="center" wrapText="1"/>
    </xf>
    <xf numFmtId="0" fontId="70" fillId="0" borderId="0" xfId="0" applyFont="1" applyAlignment="1">
      <alignment horizontal="right"/>
    </xf>
    <xf numFmtId="0" fontId="7" fillId="0" borderId="0" xfId="0" applyFont="1" applyFill="1" applyBorder="1" applyAlignment="1">
      <alignment/>
    </xf>
    <xf numFmtId="0" fontId="7" fillId="0" borderId="0" xfId="0" applyFont="1" applyFill="1" applyBorder="1" applyAlignment="1">
      <alignment horizontal="left"/>
    </xf>
    <xf numFmtId="0" fontId="70" fillId="0" borderId="16" xfId="0" applyFont="1" applyBorder="1" applyAlignment="1">
      <alignment horizontal="right"/>
    </xf>
    <xf numFmtId="0" fontId="70" fillId="0" borderId="0" xfId="0" applyFont="1" applyAlignment="1">
      <alignment horizontal="right"/>
    </xf>
    <xf numFmtId="0" fontId="69" fillId="0" borderId="0" xfId="0" applyFont="1" applyAlignment="1">
      <alignment horizontal="center"/>
    </xf>
    <xf numFmtId="0" fontId="71" fillId="0" borderId="16" xfId="0" applyFont="1" applyBorder="1" applyAlignment="1">
      <alignment horizontal="right"/>
    </xf>
    <xf numFmtId="0" fontId="67" fillId="0" borderId="0" xfId="0" applyFont="1" applyAlignment="1">
      <alignment horizontal="center"/>
    </xf>
    <xf numFmtId="0" fontId="70" fillId="0" borderId="0" xfId="0" applyFont="1" applyAlignment="1">
      <alignment horizontal="center"/>
    </xf>
    <xf numFmtId="0" fontId="67" fillId="0" borderId="0" xfId="0" applyFont="1" applyAlignment="1">
      <alignment horizontal="right"/>
    </xf>
    <xf numFmtId="0" fontId="0" fillId="0" borderId="0" xfId="0" applyAlignment="1">
      <alignment horizontal="right"/>
    </xf>
    <xf numFmtId="0" fontId="2" fillId="0" borderId="0" xfId="0" applyFont="1" applyFill="1" applyBorder="1" applyAlignment="1">
      <alignment horizontal="right"/>
    </xf>
    <xf numFmtId="0" fontId="4" fillId="0" borderId="0" xfId="33" applyNumberFormat="1" applyFont="1" applyFill="1" applyBorder="1" applyAlignment="1">
      <alignment horizontal="center" vertical="top" wrapText="1" readingOrder="1"/>
      <protection/>
    </xf>
    <xf numFmtId="0" fontId="3" fillId="0" borderId="18" xfId="33" applyNumberFormat="1" applyFont="1" applyFill="1" applyBorder="1" applyAlignment="1">
      <alignment horizontal="center" vertical="top" wrapText="1"/>
      <protection/>
    </xf>
    <xf numFmtId="173" fontId="2" fillId="36" borderId="0" xfId="62" applyNumberFormat="1" applyFont="1" applyFill="1" applyBorder="1" applyAlignment="1">
      <alignment horizontal="right"/>
    </xf>
    <xf numFmtId="0" fontId="77" fillId="34" borderId="10" xfId="33" applyNumberFormat="1" applyFont="1" applyFill="1" applyBorder="1" applyAlignment="1">
      <alignment horizontal="left" vertical="top" wrapText="1" readingOrder="1"/>
      <protection/>
    </xf>
    <xf numFmtId="173" fontId="2" fillId="0" borderId="0" xfId="62" applyNumberFormat="1" applyFont="1" applyFill="1" applyBorder="1" applyAlignment="1">
      <alignment horizontal="right"/>
    </xf>
    <xf numFmtId="0" fontId="77" fillId="0" borderId="28" xfId="33" applyNumberFormat="1" applyFont="1" applyFill="1" applyBorder="1" applyAlignment="1">
      <alignment horizontal="left" vertical="top" wrapText="1" readingOrder="1"/>
      <protection/>
    </xf>
    <xf numFmtId="0" fontId="77" fillId="0" borderId="29" xfId="33" applyNumberFormat="1" applyFont="1" applyFill="1" applyBorder="1" applyAlignment="1">
      <alignment horizontal="left" vertical="top" wrapText="1" readingOrder="1"/>
      <protection/>
    </xf>
    <xf numFmtId="0" fontId="77" fillId="0" borderId="30" xfId="33" applyNumberFormat="1" applyFont="1" applyFill="1" applyBorder="1" applyAlignment="1">
      <alignment horizontal="left" vertical="top" wrapText="1" readingOrder="1"/>
      <protection/>
    </xf>
    <xf numFmtId="0" fontId="4" fillId="0" borderId="18" xfId="33" applyNumberFormat="1" applyFont="1" applyFill="1" applyBorder="1" applyAlignment="1">
      <alignment horizontal="center" vertical="top" wrapText="1" readingOrder="1"/>
      <protection/>
    </xf>
    <xf numFmtId="0" fontId="70" fillId="33" borderId="25" xfId="0" applyFont="1" applyFill="1" applyBorder="1" applyAlignment="1">
      <alignment horizontal="center" wrapText="1"/>
    </xf>
    <xf numFmtId="0" fontId="70" fillId="33" borderId="27" xfId="0" applyFont="1" applyFill="1" applyBorder="1" applyAlignment="1">
      <alignment horizontal="center" wrapText="1"/>
    </xf>
    <xf numFmtId="0" fontId="70" fillId="33" borderId="25"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70" fillId="33" borderId="31" xfId="0" applyFont="1" applyFill="1" applyBorder="1" applyAlignment="1">
      <alignment horizontal="center" vertical="top" wrapText="1"/>
    </xf>
    <xf numFmtId="0" fontId="70" fillId="33" borderId="32" xfId="0" applyFont="1" applyFill="1" applyBorder="1" applyAlignment="1">
      <alignment horizontal="center" vertical="top" wrapText="1"/>
    </xf>
    <xf numFmtId="0" fontId="70" fillId="33" borderId="12" xfId="0" applyFont="1" applyFill="1" applyBorder="1" applyAlignment="1">
      <alignment horizontal="center" vertical="top" wrapText="1"/>
    </xf>
    <xf numFmtId="0" fontId="70" fillId="0" borderId="16" xfId="0" applyFont="1" applyBorder="1" applyAlignment="1">
      <alignment horizontal="center"/>
    </xf>
    <xf numFmtId="0" fontId="2" fillId="0" borderId="0" xfId="0" applyFont="1" applyAlignment="1">
      <alignment horizontal="right"/>
    </xf>
    <xf numFmtId="0" fontId="2" fillId="0" borderId="0" xfId="0" applyFont="1" applyAlignment="1">
      <alignment horizontal="right" wrapText="1"/>
    </xf>
    <xf numFmtId="0" fontId="11" fillId="0" borderId="0" xfId="0" applyFont="1" applyAlignment="1">
      <alignment horizontal="right"/>
    </xf>
    <xf numFmtId="0" fontId="12" fillId="0" borderId="0" xfId="0" applyFont="1" applyAlignment="1">
      <alignment horizontal="center" wrapText="1"/>
    </xf>
    <xf numFmtId="0" fontId="65" fillId="0" borderId="0" xfId="0" applyFont="1" applyAlignment="1">
      <alignment horizontal="right"/>
    </xf>
    <xf numFmtId="0" fontId="80" fillId="0" borderId="0" xfId="0" applyFont="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0"/>
  <sheetViews>
    <sheetView tabSelected="1" zoomScale="110" zoomScaleNormal="110" zoomScalePageLayoutView="0" workbookViewId="0" topLeftCell="A1">
      <selection activeCell="A2" sqref="A2:D2"/>
    </sheetView>
  </sheetViews>
  <sheetFormatPr defaultColWidth="14.28125" defaultRowHeight="15"/>
  <cols>
    <col min="1" max="1" width="42.421875" style="35" customWidth="1"/>
    <col min="2" max="2" width="8.421875" style="36" customWidth="1"/>
    <col min="3" max="3" width="29.28125" style="35" customWidth="1"/>
    <col min="4" max="4" width="15.421875" style="36" customWidth="1"/>
    <col min="5" max="16384" width="14.28125" style="35" customWidth="1"/>
  </cols>
  <sheetData>
    <row r="1" spans="1:4" ht="15.75">
      <c r="A1" s="336" t="s">
        <v>110</v>
      </c>
      <c r="B1" s="336"/>
      <c r="C1" s="336"/>
      <c r="D1" s="336"/>
    </row>
    <row r="2" spans="1:8" ht="15.75">
      <c r="A2" s="336" t="s">
        <v>388</v>
      </c>
      <c r="B2" s="336"/>
      <c r="C2" s="336"/>
      <c r="D2" s="336"/>
      <c r="E2" s="143"/>
      <c r="F2" s="143"/>
      <c r="G2" s="143"/>
      <c r="H2" s="143"/>
    </row>
    <row r="3" spans="1:8" ht="15.75">
      <c r="A3" s="336" t="s">
        <v>304</v>
      </c>
      <c r="B3" s="336"/>
      <c r="C3" s="336"/>
      <c r="D3" s="336"/>
      <c r="E3" s="143"/>
      <c r="F3" s="143"/>
      <c r="G3" s="143"/>
      <c r="H3" s="143"/>
    </row>
    <row r="4" spans="1:8" ht="15.75">
      <c r="A4" s="336" t="s">
        <v>266</v>
      </c>
      <c r="B4" s="336"/>
      <c r="C4" s="336"/>
      <c r="D4" s="336"/>
      <c r="E4" s="143"/>
      <c r="F4" s="143"/>
      <c r="G4" s="143"/>
      <c r="H4" s="143"/>
    </row>
    <row r="5" spans="1:7" ht="15.75">
      <c r="A5" s="336" t="s">
        <v>267</v>
      </c>
      <c r="B5" s="336"/>
      <c r="C5" s="336"/>
      <c r="D5" s="336"/>
      <c r="E5" s="32"/>
      <c r="F5" s="32"/>
      <c r="G5" s="32"/>
    </row>
    <row r="6" spans="1:10" ht="15.75">
      <c r="A6" s="337" t="s">
        <v>115</v>
      </c>
      <c r="B6" s="337"/>
      <c r="C6" s="337"/>
      <c r="D6" s="337"/>
      <c r="J6" s="34"/>
    </row>
    <row r="7" spans="1:4" ht="16.5" thickBot="1">
      <c r="A7" s="338" t="s">
        <v>270</v>
      </c>
      <c r="B7" s="338"/>
      <c r="C7" s="335" t="s">
        <v>117</v>
      </c>
      <c r="D7" s="335"/>
    </row>
    <row r="8" spans="1:4" ht="21" customHeight="1" thickBot="1">
      <c r="A8" s="38" t="s">
        <v>118</v>
      </c>
      <c r="B8" s="39" t="s">
        <v>211</v>
      </c>
      <c r="C8" s="39" t="s">
        <v>120</v>
      </c>
      <c r="D8" s="40" t="s">
        <v>121</v>
      </c>
    </row>
    <row r="9" spans="1:4" ht="21" customHeight="1" thickBot="1">
      <c r="A9" s="31" t="s">
        <v>122</v>
      </c>
      <c r="B9" s="41">
        <v>0</v>
      </c>
      <c r="C9" s="42" t="s">
        <v>123</v>
      </c>
      <c r="D9" s="43">
        <f>D10+D13+D26+D32+D34+D37</f>
        <v>2151</v>
      </c>
    </row>
    <row r="10" spans="1:4" ht="21" customHeight="1" thickBot="1">
      <c r="A10" s="44" t="s">
        <v>124</v>
      </c>
      <c r="B10" s="45">
        <v>0</v>
      </c>
      <c r="C10" s="46" t="s">
        <v>125</v>
      </c>
      <c r="D10" s="37">
        <f>D11</f>
        <v>313</v>
      </c>
    </row>
    <row r="11" spans="1:5" ht="23.25" customHeight="1" thickBot="1">
      <c r="A11" s="47" t="s">
        <v>126</v>
      </c>
      <c r="B11" s="48">
        <v>0</v>
      </c>
      <c r="C11" s="195" t="s">
        <v>263</v>
      </c>
      <c r="D11" s="50">
        <v>313</v>
      </c>
      <c r="E11" s="36"/>
    </row>
    <row r="12" spans="1:4" ht="35.25" customHeight="1" thickBot="1">
      <c r="A12" s="51" t="s">
        <v>128</v>
      </c>
      <c r="B12" s="48">
        <v>0</v>
      </c>
      <c r="C12" s="48" t="s">
        <v>129</v>
      </c>
      <c r="D12" s="50">
        <v>0</v>
      </c>
    </row>
    <row r="13" spans="1:4" ht="49.5" customHeight="1" thickBot="1">
      <c r="A13" s="47" t="s">
        <v>130</v>
      </c>
      <c r="B13" s="48">
        <v>0</v>
      </c>
      <c r="C13" s="49" t="s">
        <v>131</v>
      </c>
      <c r="D13" s="50">
        <f>D14+D22+D23+D24</f>
        <v>1460</v>
      </c>
    </row>
    <row r="14" spans="1:4" ht="81" customHeight="1" thickBot="1">
      <c r="A14" s="47" t="s">
        <v>132</v>
      </c>
      <c r="B14" s="254">
        <v>0</v>
      </c>
      <c r="C14" s="257" t="s">
        <v>264</v>
      </c>
      <c r="D14" s="258">
        <v>676</v>
      </c>
    </row>
    <row r="15" spans="1:4" ht="81.75" customHeight="1" hidden="1">
      <c r="A15" s="47" t="s">
        <v>134</v>
      </c>
      <c r="B15" s="254">
        <v>0</v>
      </c>
      <c r="C15" s="257" t="s">
        <v>265</v>
      </c>
      <c r="D15" s="258">
        <v>45</v>
      </c>
    </row>
    <row r="16" spans="1:4" ht="70.5" customHeight="1" hidden="1">
      <c r="A16" s="47" t="s">
        <v>136</v>
      </c>
      <c r="B16" s="254">
        <v>0</v>
      </c>
      <c r="C16" s="257" t="s">
        <v>137</v>
      </c>
      <c r="D16" s="258">
        <v>800</v>
      </c>
    </row>
    <row r="17" spans="1:4" ht="18.75" customHeight="1" hidden="1">
      <c r="A17" s="47" t="s">
        <v>138</v>
      </c>
      <c r="B17" s="254">
        <v>0</v>
      </c>
      <c r="C17" s="257" t="s">
        <v>139</v>
      </c>
      <c r="D17" s="258">
        <v>-12</v>
      </c>
    </row>
    <row r="18" spans="1:4" ht="18" customHeight="1" hidden="1">
      <c r="A18" s="47" t="s">
        <v>140</v>
      </c>
      <c r="B18" s="254">
        <v>0</v>
      </c>
      <c r="C18" s="257" t="s">
        <v>141</v>
      </c>
      <c r="D18" s="258">
        <v>306</v>
      </c>
    </row>
    <row r="19" spans="1:4" ht="36" customHeight="1" hidden="1">
      <c r="A19" s="47" t="s">
        <v>142</v>
      </c>
      <c r="B19" s="254">
        <v>0</v>
      </c>
      <c r="C19" s="257" t="s">
        <v>143</v>
      </c>
      <c r="D19" s="258">
        <v>6</v>
      </c>
    </row>
    <row r="20" spans="1:4" ht="32.25" hidden="1" thickBot="1">
      <c r="A20" s="47" t="s">
        <v>144</v>
      </c>
      <c r="B20" s="254">
        <v>0</v>
      </c>
      <c r="C20" s="257" t="s">
        <v>145</v>
      </c>
      <c r="D20" s="258">
        <v>6</v>
      </c>
    </row>
    <row r="21" spans="1:4" ht="16.5" hidden="1" thickBot="1">
      <c r="A21" s="47" t="s">
        <v>146</v>
      </c>
      <c r="B21" s="254">
        <v>0</v>
      </c>
      <c r="C21" s="257" t="s">
        <v>147</v>
      </c>
      <c r="D21" s="258">
        <v>300</v>
      </c>
    </row>
    <row r="22" spans="1:11" ht="94.5" customHeight="1" thickBot="1">
      <c r="A22" s="259" t="s">
        <v>134</v>
      </c>
      <c r="B22" s="187">
        <v>0</v>
      </c>
      <c r="C22" s="260" t="s">
        <v>135</v>
      </c>
      <c r="D22" s="258">
        <v>5</v>
      </c>
      <c r="K22" s="52"/>
    </row>
    <row r="23" spans="1:4" ht="140.25" customHeight="1">
      <c r="A23" s="261" t="s">
        <v>136</v>
      </c>
      <c r="B23" s="262">
        <v>0</v>
      </c>
      <c r="C23" s="263" t="s">
        <v>239</v>
      </c>
      <c r="D23" s="264">
        <v>900.47</v>
      </c>
    </row>
    <row r="24" spans="1:4" ht="114" customHeight="1">
      <c r="A24" s="266" t="s">
        <v>138</v>
      </c>
      <c r="B24" s="187">
        <v>0</v>
      </c>
      <c r="C24" s="260" t="s">
        <v>139</v>
      </c>
      <c r="D24" s="188">
        <v>-121.47</v>
      </c>
    </row>
    <row r="25" spans="1:4" ht="111" thickBot="1">
      <c r="A25" s="51" t="s">
        <v>148</v>
      </c>
      <c r="B25" s="254">
        <v>0</v>
      </c>
      <c r="C25" s="257" t="s">
        <v>149</v>
      </c>
      <c r="D25" s="258">
        <v>215</v>
      </c>
    </row>
    <row r="26" spans="1:4" ht="16.5" thickBot="1">
      <c r="A26" s="53" t="s">
        <v>140</v>
      </c>
      <c r="B26" s="54">
        <v>0</v>
      </c>
      <c r="C26" s="55"/>
      <c r="D26" s="56">
        <f>D27+D29</f>
        <v>350</v>
      </c>
    </row>
    <row r="27" spans="1:4" ht="24" customHeight="1" thickBot="1">
      <c r="A27" s="47" t="s">
        <v>142</v>
      </c>
      <c r="B27" s="48">
        <v>0</v>
      </c>
      <c r="C27" s="49" t="s">
        <v>262</v>
      </c>
      <c r="D27" s="57">
        <v>7</v>
      </c>
    </row>
    <row r="28" spans="1:4" ht="42.75" customHeight="1" thickBot="1">
      <c r="A28" s="47" t="s">
        <v>144</v>
      </c>
      <c r="B28" s="254">
        <v>0</v>
      </c>
      <c r="C28" s="255" t="s">
        <v>261</v>
      </c>
      <c r="D28" s="265">
        <v>7</v>
      </c>
    </row>
    <row r="29" spans="1:4" ht="20.25" customHeight="1" thickBot="1">
      <c r="A29" s="59" t="s">
        <v>146</v>
      </c>
      <c r="B29" s="60">
        <v>0</v>
      </c>
      <c r="C29" s="61" t="s">
        <v>145</v>
      </c>
      <c r="D29" s="62">
        <f>D30+D31</f>
        <v>343</v>
      </c>
    </row>
    <row r="30" spans="1:4" ht="114.75" customHeight="1" thickBot="1">
      <c r="A30" s="51" t="s">
        <v>148</v>
      </c>
      <c r="B30" s="254">
        <v>0</v>
      </c>
      <c r="C30" s="255" t="s">
        <v>260</v>
      </c>
      <c r="D30" s="256">
        <v>206</v>
      </c>
    </row>
    <row r="31" spans="1:4" ht="18" customHeight="1" thickBot="1">
      <c r="A31" s="51" t="s">
        <v>150</v>
      </c>
      <c r="B31" s="48">
        <v>0</v>
      </c>
      <c r="C31" s="49" t="s">
        <v>151</v>
      </c>
      <c r="D31" s="50">
        <v>137</v>
      </c>
    </row>
    <row r="32" spans="1:4" ht="18" customHeight="1" thickBot="1">
      <c r="A32" s="53" t="s">
        <v>152</v>
      </c>
      <c r="B32" s="54">
        <v>0</v>
      </c>
      <c r="C32" s="55" t="s">
        <v>153</v>
      </c>
      <c r="D32" s="56">
        <f>D33</f>
        <v>7</v>
      </c>
    </row>
    <row r="33" spans="1:4" ht="32.25" customHeight="1" thickBot="1">
      <c r="A33" s="63" t="s">
        <v>154</v>
      </c>
      <c r="B33" s="48">
        <v>0</v>
      </c>
      <c r="C33" s="49" t="s">
        <v>155</v>
      </c>
      <c r="D33" s="50">
        <v>7</v>
      </c>
    </row>
    <row r="34" spans="1:4" ht="15.75" customHeight="1" thickBot="1">
      <c r="A34" s="53" t="s">
        <v>156</v>
      </c>
      <c r="B34" s="54">
        <v>0</v>
      </c>
      <c r="C34" s="55" t="s">
        <v>157</v>
      </c>
      <c r="D34" s="56">
        <f>D35</f>
        <v>20</v>
      </c>
    </row>
    <row r="35" spans="1:4" ht="18" customHeight="1" thickBot="1">
      <c r="A35" s="47" t="s">
        <v>158</v>
      </c>
      <c r="B35" s="48">
        <v>0</v>
      </c>
      <c r="C35" s="49" t="s">
        <v>159</v>
      </c>
      <c r="D35" s="50">
        <f>D36</f>
        <v>20</v>
      </c>
    </row>
    <row r="36" spans="1:4" ht="49.5" customHeight="1" thickBot="1">
      <c r="A36" s="47" t="s">
        <v>160</v>
      </c>
      <c r="B36" s="48">
        <v>0</v>
      </c>
      <c r="C36" s="49" t="s">
        <v>161</v>
      </c>
      <c r="D36" s="50">
        <v>20</v>
      </c>
    </row>
    <row r="37" spans="1:4" ht="21.75" customHeight="1" thickBot="1">
      <c r="A37" s="19" t="s">
        <v>162</v>
      </c>
      <c r="B37" s="48">
        <v>0</v>
      </c>
      <c r="C37" s="50" t="s">
        <v>163</v>
      </c>
      <c r="D37" s="48">
        <v>1</v>
      </c>
    </row>
    <row r="38" spans="1:4" ht="22.5" customHeight="1" thickBot="1">
      <c r="A38" s="199" t="s">
        <v>164</v>
      </c>
      <c r="B38" s="200">
        <v>0</v>
      </c>
      <c r="C38" s="201" t="s">
        <v>165</v>
      </c>
      <c r="D38" s="226">
        <f>D39</f>
        <v>11416.74</v>
      </c>
    </row>
    <row r="39" spans="1:4" ht="30.75" customHeight="1" thickBot="1">
      <c r="A39" s="51" t="s">
        <v>166</v>
      </c>
      <c r="B39" s="48">
        <v>0</v>
      </c>
      <c r="C39" s="50" t="s">
        <v>167</v>
      </c>
      <c r="D39" s="227">
        <f>D40+D43+D46+D45</f>
        <v>11416.74</v>
      </c>
    </row>
    <row r="40" spans="1:4" ht="48" thickBot="1">
      <c r="A40" s="51" t="s">
        <v>168</v>
      </c>
      <c r="B40" s="48">
        <v>0</v>
      </c>
      <c r="C40" s="50" t="s">
        <v>259</v>
      </c>
      <c r="D40" s="227">
        <f>D41+D42</f>
        <v>10551.03</v>
      </c>
    </row>
    <row r="41" spans="1:4" ht="47.25" customHeight="1" thickBot="1">
      <c r="A41" s="51" t="s">
        <v>170</v>
      </c>
      <c r="B41" s="48">
        <v>0</v>
      </c>
      <c r="C41" s="50" t="s">
        <v>258</v>
      </c>
      <c r="D41" s="227">
        <v>10152.03</v>
      </c>
    </row>
    <row r="42" spans="1:4" ht="46.5" customHeight="1" thickBot="1">
      <c r="A42" s="51" t="s">
        <v>172</v>
      </c>
      <c r="B42" s="254">
        <v>0</v>
      </c>
      <c r="C42" s="254" t="s">
        <v>258</v>
      </c>
      <c r="D42" s="254">
        <v>399</v>
      </c>
    </row>
    <row r="43" spans="1:4" ht="18.75" customHeight="1" thickBot="1">
      <c r="A43" s="64" t="s">
        <v>173</v>
      </c>
      <c r="B43" s="48">
        <v>992</v>
      </c>
      <c r="C43" s="48" t="s">
        <v>257</v>
      </c>
      <c r="D43" s="48">
        <f>D44</f>
        <v>458.1</v>
      </c>
    </row>
    <row r="44" spans="1:4" ht="37.5" customHeight="1" thickBot="1">
      <c r="A44" s="51" t="s">
        <v>175</v>
      </c>
      <c r="B44" s="254">
        <v>992</v>
      </c>
      <c r="C44" s="254" t="s">
        <v>257</v>
      </c>
      <c r="D44" s="254">
        <v>458.1</v>
      </c>
    </row>
    <row r="45" spans="1:4" ht="51.75" customHeight="1" thickBot="1">
      <c r="A45" s="51" t="s">
        <v>383</v>
      </c>
      <c r="B45" s="254">
        <v>992</v>
      </c>
      <c r="C45" s="268" t="s">
        <v>356</v>
      </c>
      <c r="D45" s="254">
        <v>237.81</v>
      </c>
    </row>
    <row r="46" spans="1:4" ht="50.25" customHeight="1" thickBot="1">
      <c r="A46" s="51" t="s">
        <v>178</v>
      </c>
      <c r="B46" s="254">
        <v>0</v>
      </c>
      <c r="C46" s="254" t="s">
        <v>256</v>
      </c>
      <c r="D46" s="254">
        <f>D49+D48+D47</f>
        <v>169.8</v>
      </c>
    </row>
    <row r="47" spans="1:4" ht="72" customHeight="1" thickBot="1">
      <c r="A47" s="267" t="s">
        <v>180</v>
      </c>
      <c r="B47" s="254">
        <v>0</v>
      </c>
      <c r="C47" s="254" t="s">
        <v>255</v>
      </c>
      <c r="D47" s="254">
        <v>134.1</v>
      </c>
    </row>
    <row r="48" spans="1:4" ht="55.5" customHeight="1" thickBot="1">
      <c r="A48" s="267" t="s">
        <v>182</v>
      </c>
      <c r="B48" s="254">
        <v>0</v>
      </c>
      <c r="C48" s="254" t="s">
        <v>254</v>
      </c>
      <c r="D48" s="254">
        <v>35</v>
      </c>
    </row>
    <row r="49" spans="1:4" ht="155.25" customHeight="1" thickBot="1">
      <c r="A49" s="64" t="s">
        <v>355</v>
      </c>
      <c r="B49" s="254">
        <v>0</v>
      </c>
      <c r="C49" s="254" t="s">
        <v>253</v>
      </c>
      <c r="D49" s="254">
        <v>0.7</v>
      </c>
    </row>
    <row r="50" spans="1:4" ht="16.5" thickBot="1">
      <c r="A50" s="65" t="s">
        <v>186</v>
      </c>
      <c r="B50" s="66"/>
      <c r="C50" s="67"/>
      <c r="D50" s="285">
        <f>D38+D9</f>
        <v>13567.74</v>
      </c>
    </row>
  </sheetData>
  <sheetProtection/>
  <mergeCells count="8">
    <mergeCell ref="C7:D7"/>
    <mergeCell ref="A1:D1"/>
    <mergeCell ref="A6:D6"/>
    <mergeCell ref="A2:D2"/>
    <mergeCell ref="A3:D3"/>
    <mergeCell ref="A4:D4"/>
    <mergeCell ref="A5:D5"/>
    <mergeCell ref="A7:B7"/>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
      <selection activeCell="A2" sqref="A2:D2"/>
    </sheetView>
  </sheetViews>
  <sheetFormatPr defaultColWidth="9.140625" defaultRowHeight="15"/>
  <cols>
    <col min="1" max="1" width="50.57421875" style="13" customWidth="1"/>
    <col min="2" max="2" width="9.57421875" style="13" customWidth="1"/>
    <col min="3" max="3" width="9.140625" style="13" customWidth="1"/>
    <col min="4" max="4" width="14.57421875" style="13" customWidth="1"/>
    <col min="5" max="16384" width="9.140625" style="13" customWidth="1"/>
  </cols>
  <sheetData>
    <row r="1" spans="1:4" ht="15.75">
      <c r="A1" s="341" t="s">
        <v>202</v>
      </c>
      <c r="B1" s="341"/>
      <c r="C1" s="341"/>
      <c r="D1" s="341"/>
    </row>
    <row r="2" spans="1:4" ht="15.75">
      <c r="A2" s="336" t="s">
        <v>389</v>
      </c>
      <c r="B2" s="336"/>
      <c r="C2" s="336"/>
      <c r="D2" s="336"/>
    </row>
    <row r="3" spans="1:4" ht="15">
      <c r="A3" s="342" t="s">
        <v>304</v>
      </c>
      <c r="B3" s="342"/>
      <c r="C3" s="342"/>
      <c r="D3" s="342"/>
    </row>
    <row r="4" spans="1:4" ht="15.75">
      <c r="A4" s="336" t="s">
        <v>266</v>
      </c>
      <c r="B4" s="336"/>
      <c r="C4" s="336"/>
      <c r="D4" s="336"/>
    </row>
    <row r="5" spans="1:4" ht="15.75">
      <c r="A5" s="336" t="s">
        <v>274</v>
      </c>
      <c r="B5" s="336"/>
      <c r="C5" s="336"/>
      <c r="D5" s="336"/>
    </row>
    <row r="6" spans="1:4" ht="18.75" customHeight="1">
      <c r="A6" s="340" t="s">
        <v>187</v>
      </c>
      <c r="B6" s="340"/>
      <c r="C6" s="340"/>
      <c r="D6" s="340"/>
    </row>
    <row r="7" spans="1:4" ht="15.75" customHeight="1">
      <c r="A7" s="339" t="s">
        <v>203</v>
      </c>
      <c r="B7" s="339"/>
      <c r="C7" s="339"/>
      <c r="D7" s="339"/>
    </row>
    <row r="8" spans="1:4" ht="16.5" customHeight="1">
      <c r="A8" s="340" t="s">
        <v>276</v>
      </c>
      <c r="B8" s="340"/>
      <c r="C8" s="340"/>
      <c r="D8" s="340"/>
    </row>
    <row r="9" spans="1:4" ht="19.5" customHeight="1" thickBot="1">
      <c r="A9" s="335" t="s">
        <v>204</v>
      </c>
      <c r="B9" s="335"/>
      <c r="C9" s="335"/>
      <c r="D9" s="335"/>
    </row>
    <row r="10" spans="1:4" ht="18.75" customHeight="1" thickBot="1">
      <c r="A10" s="69" t="s">
        <v>188</v>
      </c>
      <c r="B10" s="70" t="s">
        <v>189</v>
      </c>
      <c r="C10" s="70" t="s">
        <v>6</v>
      </c>
      <c r="D10" s="71" t="s">
        <v>190</v>
      </c>
    </row>
    <row r="11" spans="1:4" ht="20.25" customHeight="1">
      <c r="A11" s="72" t="s">
        <v>191</v>
      </c>
      <c r="B11" s="73" t="s">
        <v>12</v>
      </c>
      <c r="C11" s="73" t="s">
        <v>205</v>
      </c>
      <c r="D11" s="191">
        <f>D12+D13+D14+D15</f>
        <v>6054.29</v>
      </c>
    </row>
    <row r="12" spans="1:4" ht="19.5" customHeight="1">
      <c r="A12" s="68" t="s">
        <v>192</v>
      </c>
      <c r="B12" s="74" t="s">
        <v>12</v>
      </c>
      <c r="C12" s="75" t="s">
        <v>13</v>
      </c>
      <c r="D12" s="192">
        <v>1126</v>
      </c>
    </row>
    <row r="13" spans="1:4" ht="19.5" customHeight="1">
      <c r="A13" s="68" t="s">
        <v>21</v>
      </c>
      <c r="B13" s="74" t="s">
        <v>12</v>
      </c>
      <c r="C13" s="75" t="s">
        <v>20</v>
      </c>
      <c r="D13" s="192">
        <v>4824.09</v>
      </c>
    </row>
    <row r="14" spans="1:4" ht="18.75" customHeight="1">
      <c r="A14" s="68" t="s">
        <v>193</v>
      </c>
      <c r="B14" s="74" t="s">
        <v>12</v>
      </c>
      <c r="C14" s="75">
        <v>11</v>
      </c>
      <c r="D14" s="192">
        <v>50</v>
      </c>
    </row>
    <row r="15" spans="1:4" ht="21" customHeight="1">
      <c r="A15" s="68" t="s">
        <v>194</v>
      </c>
      <c r="B15" s="74" t="s">
        <v>12</v>
      </c>
      <c r="C15" s="75">
        <v>13</v>
      </c>
      <c r="D15" s="192">
        <v>54.2</v>
      </c>
    </row>
    <row r="16" spans="1:4" ht="21.75" customHeight="1">
      <c r="A16" s="68" t="s">
        <v>195</v>
      </c>
      <c r="B16" s="76" t="s">
        <v>13</v>
      </c>
      <c r="C16" s="76" t="s">
        <v>205</v>
      </c>
      <c r="D16" s="193">
        <f>D17</f>
        <v>135.1</v>
      </c>
    </row>
    <row r="17" spans="1:4" ht="15.75" customHeight="1">
      <c r="A17" s="77" t="s">
        <v>196</v>
      </c>
      <c r="B17" s="78" t="s">
        <v>13</v>
      </c>
      <c r="C17" s="79" t="s">
        <v>37</v>
      </c>
      <c r="D17" s="194">
        <v>135.1</v>
      </c>
    </row>
    <row r="18" spans="1:4" ht="16.5" customHeight="1">
      <c r="A18" s="68" t="s">
        <v>206</v>
      </c>
      <c r="B18" s="78" t="s">
        <v>37</v>
      </c>
      <c r="C18" s="76" t="s">
        <v>205</v>
      </c>
      <c r="D18" s="193">
        <v>94.2</v>
      </c>
    </row>
    <row r="19" spans="1:4" ht="18.75" customHeight="1">
      <c r="A19" s="77" t="s">
        <v>207</v>
      </c>
      <c r="B19" s="78" t="s">
        <v>37</v>
      </c>
      <c r="C19" s="75" t="s">
        <v>40</v>
      </c>
      <c r="D19" s="192">
        <v>94.2</v>
      </c>
    </row>
    <row r="20" spans="1:4" ht="15" customHeight="1">
      <c r="A20" s="68" t="s">
        <v>197</v>
      </c>
      <c r="B20" s="78" t="s">
        <v>20</v>
      </c>
      <c r="C20" s="76" t="s">
        <v>205</v>
      </c>
      <c r="D20" s="193">
        <f>D21+D22</f>
        <v>2437.74</v>
      </c>
    </row>
    <row r="21" spans="1:4" ht="15.75" customHeight="1">
      <c r="A21" s="77" t="s">
        <v>44</v>
      </c>
      <c r="B21" s="78" t="s">
        <v>20</v>
      </c>
      <c r="C21" s="75" t="s">
        <v>12</v>
      </c>
      <c r="D21" s="192">
        <v>35</v>
      </c>
    </row>
    <row r="22" spans="1:4" ht="18" customHeight="1">
      <c r="A22" s="68" t="s">
        <v>46</v>
      </c>
      <c r="B22" s="78" t="s">
        <v>20</v>
      </c>
      <c r="C22" s="76" t="s">
        <v>40</v>
      </c>
      <c r="D22" s="193">
        <v>2402.74</v>
      </c>
    </row>
    <row r="23" spans="1:4" ht="15.75" customHeight="1">
      <c r="A23" s="68" t="s">
        <v>198</v>
      </c>
      <c r="B23" s="78" t="s">
        <v>38</v>
      </c>
      <c r="C23" s="76" t="s">
        <v>205</v>
      </c>
      <c r="D23" s="193">
        <f>D25+D24</f>
        <v>719</v>
      </c>
    </row>
    <row r="24" spans="1:4" ht="15.75">
      <c r="A24" s="77" t="s">
        <v>31</v>
      </c>
      <c r="B24" s="78" t="s">
        <v>38</v>
      </c>
      <c r="C24" s="75" t="s">
        <v>13</v>
      </c>
      <c r="D24" s="192">
        <v>466</v>
      </c>
    </row>
    <row r="25" spans="1:4" ht="18.75" customHeight="1">
      <c r="A25" s="77" t="s">
        <v>47</v>
      </c>
      <c r="B25" s="78" t="s">
        <v>38</v>
      </c>
      <c r="C25" s="75" t="s">
        <v>37</v>
      </c>
      <c r="D25" s="192">
        <v>253</v>
      </c>
    </row>
    <row r="26" spans="1:4" ht="17.25" customHeight="1">
      <c r="A26" s="68" t="s">
        <v>103</v>
      </c>
      <c r="B26" s="76" t="s">
        <v>96</v>
      </c>
      <c r="C26" s="76" t="s">
        <v>96</v>
      </c>
      <c r="D26" s="193">
        <v>12</v>
      </c>
    </row>
    <row r="27" spans="1:4" ht="18" customHeight="1">
      <c r="A27" s="68" t="s">
        <v>199</v>
      </c>
      <c r="B27" s="76" t="s">
        <v>39</v>
      </c>
      <c r="C27" s="76" t="s">
        <v>205</v>
      </c>
      <c r="D27" s="193">
        <f>D28</f>
        <v>4735.85</v>
      </c>
    </row>
    <row r="28" spans="1:4" ht="16.5" customHeight="1">
      <c r="A28" s="77" t="s">
        <v>2</v>
      </c>
      <c r="B28" s="76" t="s">
        <v>39</v>
      </c>
      <c r="C28" s="75" t="s">
        <v>12</v>
      </c>
      <c r="D28" s="192">
        <v>4735.85</v>
      </c>
    </row>
    <row r="29" spans="1:4" ht="15.75">
      <c r="A29" s="68" t="s">
        <v>200</v>
      </c>
      <c r="B29" s="76">
        <v>10</v>
      </c>
      <c r="C29" s="76">
        <v>0</v>
      </c>
      <c r="D29" s="193">
        <v>242</v>
      </c>
    </row>
    <row r="30" spans="1:4" ht="31.5">
      <c r="A30" s="77" t="s">
        <v>87</v>
      </c>
      <c r="B30" s="75">
        <v>10</v>
      </c>
      <c r="C30" s="75">
        <v>1</v>
      </c>
      <c r="D30" s="192">
        <v>242</v>
      </c>
    </row>
    <row r="31" spans="1:4" ht="15.75">
      <c r="A31" s="68" t="s">
        <v>106</v>
      </c>
      <c r="B31" s="76">
        <v>11</v>
      </c>
      <c r="C31" s="76">
        <v>1</v>
      </c>
      <c r="D31" s="193">
        <v>0</v>
      </c>
    </row>
    <row r="32" spans="1:4" ht="15.75">
      <c r="A32" s="68" t="s">
        <v>208</v>
      </c>
      <c r="B32" s="76">
        <v>14</v>
      </c>
      <c r="C32" s="76">
        <v>1</v>
      </c>
      <c r="D32" s="193">
        <v>213.61</v>
      </c>
    </row>
    <row r="33" spans="1:4" ht="15.75">
      <c r="A33" s="80" t="s">
        <v>201</v>
      </c>
      <c r="B33" s="81"/>
      <c r="C33" s="81"/>
      <c r="D33" s="186">
        <f>D11+D16+D18+D20+D23+D26+D27+D29+D31+D32</f>
        <v>14643.79</v>
      </c>
    </row>
    <row r="34" spans="1:4" ht="15.75">
      <c r="A34" s="82"/>
      <c r="B34" s="35"/>
      <c r="C34" s="35"/>
      <c r="D34" s="35"/>
    </row>
    <row r="35" spans="1:4" ht="15.75">
      <c r="A35" s="82"/>
      <c r="B35" s="35"/>
      <c r="C35" s="35"/>
      <c r="D35" s="35"/>
    </row>
    <row r="36" spans="1:4" ht="15.75">
      <c r="A36" s="83"/>
      <c r="B36" s="35"/>
      <c r="C36" s="35"/>
      <c r="D36" s="35"/>
    </row>
    <row r="37" spans="1:4" ht="15.75">
      <c r="A37" s="83"/>
      <c r="B37" s="35"/>
      <c r="C37" s="35"/>
      <c r="D37" s="35"/>
    </row>
    <row r="38" ht="15">
      <c r="A38" s="30"/>
    </row>
    <row r="39" ht="15">
      <c r="A39" s="30"/>
    </row>
  </sheetData>
  <sheetProtection/>
  <mergeCells count="9">
    <mergeCell ref="A4:D4"/>
    <mergeCell ref="A5:D5"/>
    <mergeCell ref="A7:D7"/>
    <mergeCell ref="A8:D8"/>
    <mergeCell ref="A9:D9"/>
    <mergeCell ref="A1:D1"/>
    <mergeCell ref="A6:D6"/>
    <mergeCell ref="A2:D2"/>
    <mergeCell ref="A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71"/>
  <sheetViews>
    <sheetView showGridLines="0" view="pageBreakPreview" zoomScaleSheetLayoutView="100" workbookViewId="0" topLeftCell="A1">
      <selection activeCell="A2" sqref="A2:F2"/>
    </sheetView>
  </sheetViews>
  <sheetFormatPr defaultColWidth="24.421875" defaultRowHeight="15"/>
  <cols>
    <col min="1" max="1" width="73.7109375" style="131" customWidth="1"/>
    <col min="2" max="2" width="7.28125" style="2" customWidth="1"/>
    <col min="3" max="3" width="8.421875" style="2" customWidth="1"/>
    <col min="4" max="4" width="18.7109375" style="2" customWidth="1"/>
    <col min="5" max="5" width="9.421875" style="5" customWidth="1"/>
    <col min="6" max="6" width="19.00390625" style="2" customWidth="1"/>
    <col min="7" max="16384" width="24.421875" style="2" customWidth="1"/>
  </cols>
  <sheetData>
    <row r="1" spans="2:6" ht="15.75">
      <c r="B1" s="346" t="s">
        <v>251</v>
      </c>
      <c r="C1" s="346"/>
      <c r="D1" s="346"/>
      <c r="E1" s="346"/>
      <c r="F1" s="346"/>
    </row>
    <row r="2" spans="1:6" ht="15.75">
      <c r="A2" s="348" t="s">
        <v>388</v>
      </c>
      <c r="B2" s="348"/>
      <c r="C2" s="348"/>
      <c r="D2" s="348"/>
      <c r="E2" s="348"/>
      <c r="F2" s="348"/>
    </row>
    <row r="3" spans="1:6" ht="15.75" customHeight="1">
      <c r="A3" s="343" t="s">
        <v>304</v>
      </c>
      <c r="B3" s="343"/>
      <c r="C3" s="343"/>
      <c r="D3" s="343"/>
      <c r="E3" s="343"/>
      <c r="F3" s="343"/>
    </row>
    <row r="4" spans="1:6" ht="15.75">
      <c r="A4" s="348" t="s">
        <v>209</v>
      </c>
      <c r="B4" s="348"/>
      <c r="C4" s="348"/>
      <c r="D4" s="348"/>
      <c r="E4" s="348"/>
      <c r="F4" s="348"/>
    </row>
    <row r="5" spans="1:6" ht="15.75">
      <c r="A5" s="348" t="s">
        <v>210</v>
      </c>
      <c r="B5" s="348"/>
      <c r="C5" s="348"/>
      <c r="D5" s="348"/>
      <c r="E5" s="348"/>
      <c r="F5" s="348"/>
    </row>
    <row r="6" spans="1:6" ht="18.75" customHeight="1">
      <c r="A6" s="344" t="s">
        <v>93</v>
      </c>
      <c r="B6" s="344"/>
      <c r="C6" s="344"/>
      <c r="D6" s="344"/>
      <c r="E6" s="344"/>
      <c r="F6" s="344"/>
    </row>
    <row r="7" spans="1:6" ht="18.75" customHeight="1">
      <c r="A7" s="344" t="s">
        <v>246</v>
      </c>
      <c r="B7" s="344"/>
      <c r="C7" s="344"/>
      <c r="D7" s="344"/>
      <c r="E7" s="344"/>
      <c r="F7" s="344"/>
    </row>
    <row r="8" spans="1:6" ht="15.75">
      <c r="A8" s="344" t="s">
        <v>275</v>
      </c>
      <c r="B8" s="344"/>
      <c r="C8" s="344"/>
      <c r="D8" s="344"/>
      <c r="E8" s="344"/>
      <c r="F8" s="344"/>
    </row>
    <row r="9" spans="1:6" ht="18.75" customHeight="1">
      <c r="A9" s="132" t="s">
        <v>0</v>
      </c>
      <c r="B9" s="224"/>
      <c r="C9" s="1" t="s">
        <v>0</v>
      </c>
      <c r="D9" s="1"/>
      <c r="E9" s="345" t="s">
        <v>4</v>
      </c>
      <c r="F9" s="345"/>
    </row>
    <row r="10" spans="1:6" ht="15.75">
      <c r="A10" s="133"/>
      <c r="B10" s="84" t="s">
        <v>8</v>
      </c>
      <c r="C10" s="84" t="s">
        <v>6</v>
      </c>
      <c r="D10" s="84" t="s">
        <v>53</v>
      </c>
      <c r="E10" s="84" t="s">
        <v>9</v>
      </c>
      <c r="F10" s="85" t="s">
        <v>10</v>
      </c>
    </row>
    <row r="11" spans="1:6" ht="15.75">
      <c r="A11" s="347" t="s">
        <v>95</v>
      </c>
      <c r="B11" s="347"/>
      <c r="C11" s="347"/>
      <c r="D11" s="347"/>
      <c r="E11" s="347"/>
      <c r="F11" s="347"/>
    </row>
    <row r="12" spans="1:6" ht="18.75" customHeight="1">
      <c r="A12" s="179" t="s">
        <v>41</v>
      </c>
      <c r="B12" s="180"/>
      <c r="C12" s="180"/>
      <c r="D12" s="180"/>
      <c r="E12" s="180"/>
      <c r="F12" s="181">
        <f>F13+F50+F62+F73+F94+F134+F147+F201+F207+F217-1</f>
        <v>14642.783</v>
      </c>
    </row>
    <row r="13" spans="1:6" ht="21" customHeight="1">
      <c r="A13" s="134" t="s">
        <v>11</v>
      </c>
      <c r="B13" s="86" t="s">
        <v>12</v>
      </c>
      <c r="C13" s="86" t="s">
        <v>205</v>
      </c>
      <c r="D13" s="86" t="s">
        <v>238</v>
      </c>
      <c r="E13" s="86"/>
      <c r="F13" s="87">
        <f>F14+F21+F36+F39</f>
        <v>6054.29</v>
      </c>
    </row>
    <row r="14" spans="1:6" s="3" customFormat="1" ht="36.75" customHeight="1">
      <c r="A14" s="220" t="s">
        <v>42</v>
      </c>
      <c r="B14" s="221" t="s">
        <v>12</v>
      </c>
      <c r="C14" s="221" t="s">
        <v>13</v>
      </c>
      <c r="D14" s="221" t="s">
        <v>213</v>
      </c>
      <c r="E14" s="221"/>
      <c r="F14" s="166">
        <f>F15</f>
        <v>1126</v>
      </c>
    </row>
    <row r="15" spans="1:7" ht="15.75">
      <c r="A15" s="135" t="s">
        <v>14</v>
      </c>
      <c r="B15" s="89" t="s">
        <v>12</v>
      </c>
      <c r="C15" s="89" t="s">
        <v>13</v>
      </c>
      <c r="D15" s="147" t="s">
        <v>212</v>
      </c>
      <c r="E15" s="89"/>
      <c r="F15" s="90">
        <f>F16</f>
        <v>1126</v>
      </c>
      <c r="G15" s="2" t="s">
        <v>5</v>
      </c>
    </row>
    <row r="16" spans="1:6" ht="47.25" customHeight="1">
      <c r="A16" s="177" t="s">
        <v>66</v>
      </c>
      <c r="B16" s="178" t="s">
        <v>12</v>
      </c>
      <c r="C16" s="178" t="s">
        <v>13</v>
      </c>
      <c r="D16" s="178" t="s">
        <v>212</v>
      </c>
      <c r="E16" s="178" t="s">
        <v>15</v>
      </c>
      <c r="F16" s="144">
        <f>F17</f>
        <v>1126</v>
      </c>
    </row>
    <row r="17" spans="1:6" ht="27" customHeight="1">
      <c r="A17" s="136" t="s">
        <v>77</v>
      </c>
      <c r="B17" s="91" t="s">
        <v>12</v>
      </c>
      <c r="C17" s="91" t="s">
        <v>13</v>
      </c>
      <c r="D17" s="147" t="s">
        <v>212</v>
      </c>
      <c r="E17" s="91" t="s">
        <v>16</v>
      </c>
      <c r="F17" s="92">
        <f>F18+F19+F20</f>
        <v>1126</v>
      </c>
    </row>
    <row r="18" spans="1:6" ht="39.75" customHeight="1">
      <c r="A18" s="136" t="s">
        <v>17</v>
      </c>
      <c r="B18" s="91" t="s">
        <v>12</v>
      </c>
      <c r="C18" s="91" t="s">
        <v>13</v>
      </c>
      <c r="D18" s="91" t="s">
        <v>212</v>
      </c>
      <c r="E18" s="91" t="s">
        <v>18</v>
      </c>
      <c r="F18" s="92">
        <v>900</v>
      </c>
    </row>
    <row r="19" spans="1:6" ht="37.5" customHeight="1">
      <c r="A19" s="136" t="s">
        <v>76</v>
      </c>
      <c r="B19" s="91" t="s">
        <v>12</v>
      </c>
      <c r="C19" s="91" t="s">
        <v>13</v>
      </c>
      <c r="D19" s="91" t="s">
        <v>212</v>
      </c>
      <c r="E19" s="91" t="s">
        <v>19</v>
      </c>
      <c r="F19" s="92">
        <v>0</v>
      </c>
    </row>
    <row r="20" spans="1:6" ht="37.5" customHeight="1">
      <c r="A20" s="136" t="s">
        <v>78</v>
      </c>
      <c r="B20" s="91" t="s">
        <v>12</v>
      </c>
      <c r="C20" s="91" t="s">
        <v>13</v>
      </c>
      <c r="D20" s="147" t="s">
        <v>212</v>
      </c>
      <c r="E20" s="91" t="s">
        <v>51</v>
      </c>
      <c r="F20" s="92">
        <v>226</v>
      </c>
    </row>
    <row r="21" spans="1:6" ht="31.5">
      <c r="A21" s="220" t="s">
        <v>43</v>
      </c>
      <c r="B21" s="221" t="s">
        <v>12</v>
      </c>
      <c r="C21" s="221" t="s">
        <v>20</v>
      </c>
      <c r="D21" s="221" t="s">
        <v>214</v>
      </c>
      <c r="E21" s="221"/>
      <c r="F21" s="217">
        <f>F22</f>
        <v>4824.09</v>
      </c>
    </row>
    <row r="22" spans="1:6" s="4" customFormat="1" ht="18.75" customHeight="1">
      <c r="A22" s="134" t="s">
        <v>245</v>
      </c>
      <c r="B22" s="86" t="s">
        <v>12</v>
      </c>
      <c r="C22" s="86" t="s">
        <v>20</v>
      </c>
      <c r="D22" s="86" t="s">
        <v>215</v>
      </c>
      <c r="E22" s="86"/>
      <c r="F22" s="87">
        <f>F23+F28+F32</f>
        <v>4824.09</v>
      </c>
    </row>
    <row r="23" spans="1:6" s="4" customFormat="1" ht="40.5" customHeight="1">
      <c r="A23" s="182" t="s">
        <v>66</v>
      </c>
      <c r="B23" s="178" t="s">
        <v>12</v>
      </c>
      <c r="C23" s="178" t="s">
        <v>20</v>
      </c>
      <c r="D23" s="183" t="s">
        <v>215</v>
      </c>
      <c r="E23" s="178" t="s">
        <v>15</v>
      </c>
      <c r="F23" s="144">
        <f>F24</f>
        <v>4386.09</v>
      </c>
    </row>
    <row r="24" spans="1:6" s="4" customFormat="1" ht="25.5" customHeight="1">
      <c r="A24" s="136" t="s">
        <v>77</v>
      </c>
      <c r="B24" s="91" t="s">
        <v>12</v>
      </c>
      <c r="C24" s="91" t="s">
        <v>20</v>
      </c>
      <c r="D24" s="147" t="s">
        <v>215</v>
      </c>
      <c r="E24" s="91" t="s">
        <v>16</v>
      </c>
      <c r="F24" s="92">
        <f>F25+F26+F27</f>
        <v>4386.09</v>
      </c>
    </row>
    <row r="25" spans="1:6" s="4" customFormat="1" ht="21.75" customHeight="1">
      <c r="A25" s="136" t="s">
        <v>17</v>
      </c>
      <c r="B25" s="91" t="s">
        <v>12</v>
      </c>
      <c r="C25" s="91" t="s">
        <v>20</v>
      </c>
      <c r="D25" s="147" t="s">
        <v>215</v>
      </c>
      <c r="E25" s="91" t="s">
        <v>18</v>
      </c>
      <c r="F25" s="92">
        <v>3338.09</v>
      </c>
    </row>
    <row r="26" spans="1:6" ht="41.25" customHeight="1">
      <c r="A26" s="136" t="s">
        <v>76</v>
      </c>
      <c r="B26" s="91" t="s">
        <v>12</v>
      </c>
      <c r="C26" s="91" t="s">
        <v>20</v>
      </c>
      <c r="D26" s="147" t="s">
        <v>215</v>
      </c>
      <c r="E26" s="91" t="s">
        <v>19</v>
      </c>
      <c r="F26" s="92">
        <v>0</v>
      </c>
    </row>
    <row r="27" spans="1:6" ht="40.5" customHeight="1">
      <c r="A27" s="136" t="s">
        <v>78</v>
      </c>
      <c r="B27" s="91" t="s">
        <v>12</v>
      </c>
      <c r="C27" s="91" t="s">
        <v>20</v>
      </c>
      <c r="D27" s="147" t="s">
        <v>215</v>
      </c>
      <c r="E27" s="91" t="s">
        <v>51</v>
      </c>
      <c r="F27" s="92">
        <v>1048</v>
      </c>
    </row>
    <row r="28" spans="1:6" ht="15.75">
      <c r="A28" s="137" t="s">
        <v>75</v>
      </c>
      <c r="B28" s="94" t="s">
        <v>12</v>
      </c>
      <c r="C28" s="94" t="s">
        <v>20</v>
      </c>
      <c r="D28" s="147" t="s">
        <v>215</v>
      </c>
      <c r="E28" s="94">
        <v>200</v>
      </c>
      <c r="F28" s="96">
        <f>F29</f>
        <v>425</v>
      </c>
    </row>
    <row r="29" spans="1:6" ht="15.75">
      <c r="A29" s="138" t="s">
        <v>22</v>
      </c>
      <c r="B29" s="98" t="s">
        <v>12</v>
      </c>
      <c r="C29" s="98" t="s">
        <v>20</v>
      </c>
      <c r="D29" s="147" t="s">
        <v>215</v>
      </c>
      <c r="E29" s="98">
        <v>240</v>
      </c>
      <c r="F29" s="92">
        <f>F30+F31</f>
        <v>425</v>
      </c>
    </row>
    <row r="30" spans="1:6" ht="31.5">
      <c r="A30" s="138" t="s">
        <v>23</v>
      </c>
      <c r="B30" s="98" t="s">
        <v>12</v>
      </c>
      <c r="C30" s="98" t="s">
        <v>20</v>
      </c>
      <c r="D30" s="147" t="s">
        <v>215</v>
      </c>
      <c r="E30" s="98">
        <v>242</v>
      </c>
      <c r="F30" s="92">
        <v>115</v>
      </c>
    </row>
    <row r="31" spans="1:6" ht="31.5">
      <c r="A31" s="138" t="s">
        <v>24</v>
      </c>
      <c r="B31" s="98" t="s">
        <v>12</v>
      </c>
      <c r="C31" s="98" t="s">
        <v>20</v>
      </c>
      <c r="D31" s="147" t="s">
        <v>215</v>
      </c>
      <c r="E31" s="97">
        <v>244</v>
      </c>
      <c r="F31" s="92">
        <v>310</v>
      </c>
    </row>
    <row r="32" spans="1:6" ht="18" customHeight="1">
      <c r="A32" s="137" t="s">
        <v>1</v>
      </c>
      <c r="B32" s="100" t="s">
        <v>12</v>
      </c>
      <c r="C32" s="100" t="s">
        <v>20</v>
      </c>
      <c r="D32" s="147" t="s">
        <v>215</v>
      </c>
      <c r="E32" s="99">
        <v>800</v>
      </c>
      <c r="F32" s="96">
        <f>F33</f>
        <v>13</v>
      </c>
    </row>
    <row r="33" spans="1:6" ht="21.75" customHeight="1">
      <c r="A33" s="138" t="s">
        <v>25</v>
      </c>
      <c r="B33" s="102" t="s">
        <v>12</v>
      </c>
      <c r="C33" s="102" t="s">
        <v>20</v>
      </c>
      <c r="D33" s="147" t="s">
        <v>215</v>
      </c>
      <c r="E33" s="101">
        <v>850</v>
      </c>
      <c r="F33" s="92">
        <f>F34+F35</f>
        <v>13</v>
      </c>
    </row>
    <row r="34" spans="1:6" ht="22.5" customHeight="1">
      <c r="A34" s="138" t="s">
        <v>58</v>
      </c>
      <c r="B34" s="98" t="s">
        <v>12</v>
      </c>
      <c r="C34" s="98" t="s">
        <v>20</v>
      </c>
      <c r="D34" s="147" t="s">
        <v>215</v>
      </c>
      <c r="E34" s="97">
        <v>852</v>
      </c>
      <c r="F34" s="92">
        <v>10</v>
      </c>
    </row>
    <row r="35" spans="1:6" ht="22.5" customHeight="1">
      <c r="A35" s="138" t="s">
        <v>74</v>
      </c>
      <c r="B35" s="98" t="s">
        <v>12</v>
      </c>
      <c r="C35" s="98" t="s">
        <v>20</v>
      </c>
      <c r="D35" s="147" t="s">
        <v>215</v>
      </c>
      <c r="E35" s="97">
        <v>853</v>
      </c>
      <c r="F35" s="92">
        <v>3</v>
      </c>
    </row>
    <row r="36" spans="1:6" ht="15.75">
      <c r="A36" s="139" t="s">
        <v>57</v>
      </c>
      <c r="B36" s="106" t="s">
        <v>12</v>
      </c>
      <c r="C36" s="106">
        <v>11</v>
      </c>
      <c r="D36" s="89" t="s">
        <v>216</v>
      </c>
      <c r="E36" s="105"/>
      <c r="F36" s="90">
        <f>F37</f>
        <v>50</v>
      </c>
    </row>
    <row r="37" spans="1:6" ht="27" customHeight="1">
      <c r="A37" s="164" t="s">
        <v>1</v>
      </c>
      <c r="B37" s="163" t="s">
        <v>12</v>
      </c>
      <c r="C37" s="163">
        <v>11</v>
      </c>
      <c r="D37" s="163" t="s">
        <v>217</v>
      </c>
      <c r="E37" s="162">
        <v>800</v>
      </c>
      <c r="F37" s="166">
        <f>F38</f>
        <v>50</v>
      </c>
    </row>
    <row r="38" spans="1:6" ht="27.75" customHeight="1">
      <c r="A38" s="138" t="s">
        <v>26</v>
      </c>
      <c r="B38" s="102" t="s">
        <v>12</v>
      </c>
      <c r="C38" s="102">
        <v>11</v>
      </c>
      <c r="D38" s="102" t="s">
        <v>217</v>
      </c>
      <c r="E38" s="101">
        <v>870</v>
      </c>
      <c r="F38" s="92">
        <v>50</v>
      </c>
    </row>
    <row r="39" spans="1:6" ht="15.75">
      <c r="A39" s="140" t="s">
        <v>50</v>
      </c>
      <c r="B39" s="106" t="s">
        <v>12</v>
      </c>
      <c r="C39" s="106" t="s">
        <v>49</v>
      </c>
      <c r="D39" s="106" t="s">
        <v>218</v>
      </c>
      <c r="E39" s="105"/>
      <c r="F39" s="90">
        <f>F40+F46</f>
        <v>54.2</v>
      </c>
    </row>
    <row r="40" spans="1:6" ht="30" customHeight="1">
      <c r="A40" s="155" t="s">
        <v>54</v>
      </c>
      <c r="B40" s="149" t="s">
        <v>12</v>
      </c>
      <c r="C40" s="175">
        <v>13</v>
      </c>
      <c r="D40" s="176">
        <v>8011340600</v>
      </c>
      <c r="E40" s="176"/>
      <c r="F40" s="176">
        <f>F41</f>
        <v>53.5</v>
      </c>
    </row>
    <row r="41" spans="1:6" ht="28.5" customHeight="1">
      <c r="A41" s="103" t="s">
        <v>97</v>
      </c>
      <c r="B41" s="12" t="s">
        <v>12</v>
      </c>
      <c r="C41" s="10">
        <v>13</v>
      </c>
      <c r="D41" s="7">
        <v>8011340600</v>
      </c>
      <c r="E41" s="7"/>
      <c r="F41" s="7">
        <f>F42</f>
        <v>53.5</v>
      </c>
    </row>
    <row r="42" spans="1:6" ht="25.5" customHeight="1">
      <c r="A42" s="103" t="s">
        <v>67</v>
      </c>
      <c r="B42" s="12" t="s">
        <v>12</v>
      </c>
      <c r="C42" s="10">
        <v>13</v>
      </c>
      <c r="D42" s="7">
        <v>8011340600</v>
      </c>
      <c r="E42" s="7">
        <v>200</v>
      </c>
      <c r="F42" s="7">
        <f>F43</f>
        <v>53.5</v>
      </c>
    </row>
    <row r="43" spans="1:6" ht="26.25" customHeight="1">
      <c r="A43" s="103" t="s">
        <v>98</v>
      </c>
      <c r="B43" s="12" t="s">
        <v>12</v>
      </c>
      <c r="C43" s="10">
        <v>13</v>
      </c>
      <c r="D43" s="7">
        <v>8011340600</v>
      </c>
      <c r="E43" s="7">
        <v>240</v>
      </c>
      <c r="F43" s="7">
        <f>F44</f>
        <v>53.5</v>
      </c>
    </row>
    <row r="44" spans="1:6" ht="33" customHeight="1">
      <c r="A44" s="108" t="s">
        <v>24</v>
      </c>
      <c r="B44" s="12" t="s">
        <v>12</v>
      </c>
      <c r="C44" s="10">
        <v>13</v>
      </c>
      <c r="D44" s="7">
        <v>8011340600</v>
      </c>
      <c r="E44" s="7">
        <v>244</v>
      </c>
      <c r="F44" s="7">
        <v>53.5</v>
      </c>
    </row>
    <row r="45" spans="1:6" ht="27.75" customHeight="1">
      <c r="A45" s="141" t="s">
        <v>283</v>
      </c>
      <c r="B45" s="110" t="s">
        <v>12</v>
      </c>
      <c r="C45" s="110" t="s">
        <v>49</v>
      </c>
      <c r="D45" s="110" t="s">
        <v>56</v>
      </c>
      <c r="E45" s="111"/>
      <c r="F45" s="112">
        <f>F46</f>
        <v>0.7</v>
      </c>
    </row>
    <row r="46" spans="1:6" ht="24" customHeight="1">
      <c r="A46" s="141" t="s">
        <v>55</v>
      </c>
      <c r="B46" s="110" t="s">
        <v>12</v>
      </c>
      <c r="C46" s="110" t="s">
        <v>49</v>
      </c>
      <c r="D46" s="110" t="s">
        <v>56</v>
      </c>
      <c r="E46" s="111"/>
      <c r="F46" s="112">
        <f>F47</f>
        <v>0.7</v>
      </c>
    </row>
    <row r="47" spans="1:6" ht="24" customHeight="1">
      <c r="A47" s="138" t="s">
        <v>75</v>
      </c>
      <c r="B47" s="98" t="s">
        <v>12</v>
      </c>
      <c r="C47" s="98" t="s">
        <v>49</v>
      </c>
      <c r="D47" s="98" t="s">
        <v>56</v>
      </c>
      <c r="E47" s="97">
        <v>200</v>
      </c>
      <c r="F47" s="92">
        <f>F48</f>
        <v>0.7</v>
      </c>
    </row>
    <row r="48" spans="1:6" ht="27.75" customHeight="1">
      <c r="A48" s="138" t="s">
        <v>22</v>
      </c>
      <c r="B48" s="98" t="s">
        <v>12</v>
      </c>
      <c r="C48" s="98" t="s">
        <v>49</v>
      </c>
      <c r="D48" s="98" t="s">
        <v>56</v>
      </c>
      <c r="E48" s="97">
        <v>240</v>
      </c>
      <c r="F48" s="92">
        <f>F49</f>
        <v>0.7</v>
      </c>
    </row>
    <row r="49" spans="1:6" ht="19.5" customHeight="1">
      <c r="A49" s="138" t="s">
        <v>24</v>
      </c>
      <c r="B49" s="98" t="s">
        <v>12</v>
      </c>
      <c r="C49" s="98" t="s">
        <v>49</v>
      </c>
      <c r="D49" s="98" t="s">
        <v>56</v>
      </c>
      <c r="E49" s="97">
        <v>244</v>
      </c>
      <c r="F49" s="92">
        <v>0.7</v>
      </c>
    </row>
    <row r="50" spans="1:6" ht="22.5" customHeight="1">
      <c r="A50" s="139" t="s">
        <v>27</v>
      </c>
      <c r="B50" s="106" t="s">
        <v>13</v>
      </c>
      <c r="C50" s="106" t="s">
        <v>205</v>
      </c>
      <c r="D50" s="113"/>
      <c r="E50" s="105"/>
      <c r="F50" s="107">
        <f>F51</f>
        <v>135.1</v>
      </c>
    </row>
    <row r="51" spans="1:6" ht="29.25" customHeight="1">
      <c r="A51" s="169" t="s">
        <v>3</v>
      </c>
      <c r="B51" s="154" t="s">
        <v>13</v>
      </c>
      <c r="C51" s="154" t="s">
        <v>37</v>
      </c>
      <c r="D51" s="94" t="s">
        <v>303</v>
      </c>
      <c r="E51" s="165"/>
      <c r="F51" s="166">
        <f>F52</f>
        <v>135.1</v>
      </c>
    </row>
    <row r="52" spans="1:6" ht="39" customHeight="1">
      <c r="A52" s="141" t="s">
        <v>28</v>
      </c>
      <c r="B52" s="110" t="s">
        <v>13</v>
      </c>
      <c r="C52" s="110" t="s">
        <v>37</v>
      </c>
      <c r="D52" s="94" t="s">
        <v>303</v>
      </c>
      <c r="E52" s="109"/>
      <c r="F52" s="112">
        <f>F53+F58</f>
        <v>135.1</v>
      </c>
    </row>
    <row r="53" spans="1:6" s="3" customFormat="1" ht="22.5" customHeight="1">
      <c r="A53" s="133" t="s">
        <v>66</v>
      </c>
      <c r="B53" s="94" t="s">
        <v>13</v>
      </c>
      <c r="C53" s="94" t="s">
        <v>37</v>
      </c>
      <c r="D53" s="94" t="s">
        <v>303</v>
      </c>
      <c r="E53" s="95" t="s">
        <v>15</v>
      </c>
      <c r="F53" s="96">
        <f>F54</f>
        <v>134.1</v>
      </c>
    </row>
    <row r="54" spans="1:6" ht="29.25" customHeight="1">
      <c r="A54" s="136" t="s">
        <v>77</v>
      </c>
      <c r="B54" s="98" t="s">
        <v>13</v>
      </c>
      <c r="C54" s="98" t="s">
        <v>37</v>
      </c>
      <c r="D54" s="98" t="s">
        <v>303</v>
      </c>
      <c r="E54" s="91" t="s">
        <v>16</v>
      </c>
      <c r="F54" s="92">
        <f>F55+F56+F57</f>
        <v>134.1</v>
      </c>
    </row>
    <row r="55" spans="1:6" ht="21" customHeight="1">
      <c r="A55" s="136" t="s">
        <v>79</v>
      </c>
      <c r="B55" s="98" t="s">
        <v>13</v>
      </c>
      <c r="C55" s="98" t="s">
        <v>37</v>
      </c>
      <c r="D55" s="98" t="s">
        <v>303</v>
      </c>
      <c r="E55" s="91" t="s">
        <v>18</v>
      </c>
      <c r="F55" s="92">
        <v>104.7</v>
      </c>
    </row>
    <row r="56" spans="1:6" ht="32.25" customHeight="1">
      <c r="A56" s="136" t="s">
        <v>78</v>
      </c>
      <c r="B56" s="98" t="s">
        <v>13</v>
      </c>
      <c r="C56" s="98" t="s">
        <v>37</v>
      </c>
      <c r="D56" s="98" t="s">
        <v>303</v>
      </c>
      <c r="E56" s="91" t="s">
        <v>51</v>
      </c>
      <c r="F56" s="92">
        <v>29.4</v>
      </c>
    </row>
    <row r="57" spans="1:6" ht="33.75" customHeight="1">
      <c r="A57" s="136" t="s">
        <v>76</v>
      </c>
      <c r="B57" s="91" t="s">
        <v>13</v>
      </c>
      <c r="C57" s="91" t="s">
        <v>37</v>
      </c>
      <c r="D57" s="98" t="s">
        <v>303</v>
      </c>
      <c r="E57" s="91" t="s">
        <v>19</v>
      </c>
      <c r="F57" s="92">
        <v>0</v>
      </c>
    </row>
    <row r="58" spans="1:6" ht="33" customHeight="1">
      <c r="A58" s="137" t="s">
        <v>75</v>
      </c>
      <c r="B58" s="94" t="s">
        <v>13</v>
      </c>
      <c r="C58" s="94" t="s">
        <v>37</v>
      </c>
      <c r="D58" s="98" t="s">
        <v>303</v>
      </c>
      <c r="E58" s="94">
        <v>200</v>
      </c>
      <c r="F58" s="96">
        <f>F59</f>
        <v>1</v>
      </c>
    </row>
    <row r="59" spans="1:6" ht="36" customHeight="1">
      <c r="A59" s="138" t="s">
        <v>22</v>
      </c>
      <c r="B59" s="98" t="s">
        <v>13</v>
      </c>
      <c r="C59" s="98" t="s">
        <v>37</v>
      </c>
      <c r="D59" s="98" t="s">
        <v>303</v>
      </c>
      <c r="E59" s="98">
        <v>240</v>
      </c>
      <c r="F59" s="92">
        <f>F61+F60</f>
        <v>1</v>
      </c>
    </row>
    <row r="60" spans="1:6" ht="41.25" customHeight="1">
      <c r="A60" s="138" t="s">
        <v>23</v>
      </c>
      <c r="B60" s="98" t="s">
        <v>13</v>
      </c>
      <c r="C60" s="98" t="s">
        <v>37</v>
      </c>
      <c r="D60" s="98" t="s">
        <v>303</v>
      </c>
      <c r="E60" s="98" t="s">
        <v>80</v>
      </c>
      <c r="F60" s="92">
        <v>0</v>
      </c>
    </row>
    <row r="61" spans="1:6" ht="30.75" customHeight="1">
      <c r="A61" s="138" t="s">
        <v>24</v>
      </c>
      <c r="B61" s="98" t="s">
        <v>13</v>
      </c>
      <c r="C61" s="98" t="s">
        <v>37</v>
      </c>
      <c r="D61" s="98" t="s">
        <v>303</v>
      </c>
      <c r="E61" s="97">
        <v>244</v>
      </c>
      <c r="F61" s="92">
        <v>1</v>
      </c>
    </row>
    <row r="62" spans="1:6" ht="22.5" customHeight="1">
      <c r="A62" s="155" t="s">
        <v>69</v>
      </c>
      <c r="B62" s="152" t="s">
        <v>37</v>
      </c>
      <c r="C62" s="152" t="s">
        <v>205</v>
      </c>
      <c r="D62" s="152" t="s">
        <v>285</v>
      </c>
      <c r="E62" s="151"/>
      <c r="F62" s="219">
        <f>F63+F68</f>
        <v>94.19999999999999</v>
      </c>
    </row>
    <row r="63" spans="1:6" s="3" customFormat="1" ht="38.25" customHeight="1">
      <c r="A63" s="205" t="s">
        <v>284</v>
      </c>
      <c r="B63" s="145" t="s">
        <v>37</v>
      </c>
      <c r="C63" s="145" t="s">
        <v>40</v>
      </c>
      <c r="D63" s="145" t="s">
        <v>219</v>
      </c>
      <c r="E63" s="8"/>
      <c r="F63" s="8">
        <f>F64</f>
        <v>4.1</v>
      </c>
    </row>
    <row r="64" spans="1:6" ht="37.5" customHeight="1">
      <c r="A64" s="205" t="s">
        <v>286</v>
      </c>
      <c r="B64" s="9" t="s">
        <v>37</v>
      </c>
      <c r="C64" s="9" t="s">
        <v>40</v>
      </c>
      <c r="D64" s="185">
        <v>8030940100</v>
      </c>
      <c r="E64" s="8">
        <v>244</v>
      </c>
      <c r="F64" s="184">
        <v>4.1</v>
      </c>
    </row>
    <row r="65" spans="1:6" ht="22.5" customHeight="1">
      <c r="A65" s="138" t="s">
        <v>67</v>
      </c>
      <c r="B65" s="94" t="s">
        <v>37</v>
      </c>
      <c r="C65" s="94" t="s">
        <v>40</v>
      </c>
      <c r="D65" s="94" t="s">
        <v>68</v>
      </c>
      <c r="E65" s="93">
        <v>200</v>
      </c>
      <c r="F65" s="249">
        <v>4.1</v>
      </c>
    </row>
    <row r="66" spans="1:6" ht="17.25" customHeight="1">
      <c r="A66" s="138" t="s">
        <v>22</v>
      </c>
      <c r="B66" s="102" t="s">
        <v>37</v>
      </c>
      <c r="C66" s="102" t="s">
        <v>40</v>
      </c>
      <c r="D66" s="98" t="s">
        <v>68</v>
      </c>
      <c r="E66" s="101">
        <v>200</v>
      </c>
      <c r="F66" s="250">
        <v>4.1</v>
      </c>
    </row>
    <row r="67" spans="1:6" ht="36" customHeight="1">
      <c r="A67" s="206" t="s">
        <v>24</v>
      </c>
      <c r="B67" s="102" t="s">
        <v>37</v>
      </c>
      <c r="C67" s="102" t="s">
        <v>40</v>
      </c>
      <c r="D67" s="98" t="s">
        <v>68</v>
      </c>
      <c r="E67" s="101">
        <v>240</v>
      </c>
      <c r="F67" s="251">
        <v>4.1</v>
      </c>
    </row>
    <row r="68" spans="1:6" ht="37.5" customHeight="1">
      <c r="A68" s="141" t="s">
        <v>250</v>
      </c>
      <c r="B68" s="110" t="s">
        <v>37</v>
      </c>
      <c r="C68" s="110" t="s">
        <v>40</v>
      </c>
      <c r="D68" s="110" t="s">
        <v>68</v>
      </c>
      <c r="E68" s="109"/>
      <c r="F68" s="252">
        <f>F71</f>
        <v>90.1</v>
      </c>
    </row>
    <row r="69" spans="1:6" ht="22.5" customHeight="1">
      <c r="A69" s="138" t="s">
        <v>287</v>
      </c>
      <c r="B69" s="102" t="s">
        <v>37</v>
      </c>
      <c r="C69" s="102" t="s">
        <v>40</v>
      </c>
      <c r="D69" s="98" t="s">
        <v>68</v>
      </c>
      <c r="E69" s="101"/>
      <c r="F69" s="251">
        <f>F71</f>
        <v>90.1</v>
      </c>
    </row>
    <row r="70" spans="1:6" ht="22.5" customHeight="1">
      <c r="A70" s="138" t="s">
        <v>67</v>
      </c>
      <c r="B70" s="102" t="s">
        <v>37</v>
      </c>
      <c r="C70" s="102" t="s">
        <v>40</v>
      </c>
      <c r="D70" s="98" t="s">
        <v>68</v>
      </c>
      <c r="E70" s="101">
        <v>200</v>
      </c>
      <c r="F70" s="251">
        <f>F72</f>
        <v>90.1</v>
      </c>
    </row>
    <row r="71" spans="1:6" s="4" customFormat="1" ht="22.5" customHeight="1">
      <c r="A71" s="138" t="s">
        <v>22</v>
      </c>
      <c r="B71" s="102" t="s">
        <v>37</v>
      </c>
      <c r="C71" s="102" t="s">
        <v>40</v>
      </c>
      <c r="D71" s="98" t="s">
        <v>68</v>
      </c>
      <c r="E71" s="101">
        <v>240</v>
      </c>
      <c r="F71" s="251">
        <f>F72</f>
        <v>90.1</v>
      </c>
    </row>
    <row r="72" spans="1:6" ht="22.5" customHeight="1">
      <c r="A72" s="138" t="s">
        <v>24</v>
      </c>
      <c r="B72" s="102" t="s">
        <v>37</v>
      </c>
      <c r="C72" s="102" t="s">
        <v>40</v>
      </c>
      <c r="D72" s="98" t="s">
        <v>68</v>
      </c>
      <c r="E72" s="101">
        <v>244</v>
      </c>
      <c r="F72" s="251">
        <v>90.1</v>
      </c>
    </row>
    <row r="73" spans="1:6" ht="22.5" customHeight="1">
      <c r="A73" s="139" t="s">
        <v>29</v>
      </c>
      <c r="B73" s="106" t="s">
        <v>20</v>
      </c>
      <c r="C73" s="106" t="s">
        <v>205</v>
      </c>
      <c r="D73" s="106" t="s">
        <v>288</v>
      </c>
      <c r="E73" s="105"/>
      <c r="F73" s="107">
        <f>F74+F83</f>
        <v>2437.738</v>
      </c>
    </row>
    <row r="74" spans="1:6" ht="27" customHeight="1">
      <c r="A74" s="164" t="s">
        <v>44</v>
      </c>
      <c r="B74" s="163" t="s">
        <v>20</v>
      </c>
      <c r="C74" s="163" t="s">
        <v>12</v>
      </c>
      <c r="D74" s="163" t="s">
        <v>59</v>
      </c>
      <c r="E74" s="162"/>
      <c r="F74" s="166">
        <f>F76+F80</f>
        <v>35</v>
      </c>
    </row>
    <row r="75" spans="1:6" ht="27.75" customHeight="1">
      <c r="A75" s="141" t="s">
        <v>45</v>
      </c>
      <c r="B75" s="110" t="s">
        <v>20</v>
      </c>
      <c r="C75" s="110" t="s">
        <v>12</v>
      </c>
      <c r="D75" s="110" t="s">
        <v>59</v>
      </c>
      <c r="E75" s="109"/>
      <c r="F75" s="112">
        <f>F76+F80</f>
        <v>35</v>
      </c>
    </row>
    <row r="76" spans="1:6" ht="27.75" customHeight="1">
      <c r="A76" s="136" t="s">
        <v>66</v>
      </c>
      <c r="B76" s="98" t="s">
        <v>20</v>
      </c>
      <c r="C76" s="98" t="s">
        <v>12</v>
      </c>
      <c r="D76" s="98" t="s">
        <v>59</v>
      </c>
      <c r="E76" s="91" t="s">
        <v>15</v>
      </c>
      <c r="F76" s="92">
        <f>F77</f>
        <v>33.4</v>
      </c>
    </row>
    <row r="77" spans="1:6" ht="27.75" customHeight="1">
      <c r="A77" s="136" t="s">
        <v>77</v>
      </c>
      <c r="B77" s="98" t="s">
        <v>20</v>
      </c>
      <c r="C77" s="98" t="s">
        <v>12</v>
      </c>
      <c r="D77" s="98" t="s">
        <v>59</v>
      </c>
      <c r="E77" s="91" t="s">
        <v>16</v>
      </c>
      <c r="F77" s="92">
        <f>F78+F79</f>
        <v>33.4</v>
      </c>
    </row>
    <row r="78" spans="1:6" ht="19.5" customHeight="1">
      <c r="A78" s="136" t="s">
        <v>79</v>
      </c>
      <c r="B78" s="98" t="s">
        <v>20</v>
      </c>
      <c r="C78" s="98" t="s">
        <v>12</v>
      </c>
      <c r="D78" s="98" t="s">
        <v>59</v>
      </c>
      <c r="E78" s="91" t="s">
        <v>18</v>
      </c>
      <c r="F78" s="92">
        <v>26</v>
      </c>
    </row>
    <row r="79" spans="1:6" ht="24" customHeight="1">
      <c r="A79" s="136" t="s">
        <v>52</v>
      </c>
      <c r="B79" s="98" t="s">
        <v>20</v>
      </c>
      <c r="C79" s="98" t="s">
        <v>12</v>
      </c>
      <c r="D79" s="98" t="s">
        <v>59</v>
      </c>
      <c r="E79" s="91" t="s">
        <v>51</v>
      </c>
      <c r="F79" s="92">
        <v>7.4</v>
      </c>
    </row>
    <row r="80" spans="1:6" s="3" customFormat="1" ht="25.5" customHeight="1">
      <c r="A80" s="138" t="s">
        <v>75</v>
      </c>
      <c r="B80" s="98" t="s">
        <v>20</v>
      </c>
      <c r="C80" s="98" t="s">
        <v>12</v>
      </c>
      <c r="D80" s="98" t="s">
        <v>59</v>
      </c>
      <c r="E80" s="98">
        <v>200</v>
      </c>
      <c r="F80" s="92">
        <f>F81</f>
        <v>1.6</v>
      </c>
    </row>
    <row r="81" spans="1:6" ht="33.75" customHeight="1">
      <c r="A81" s="138" t="s">
        <v>22</v>
      </c>
      <c r="B81" s="98" t="s">
        <v>20</v>
      </c>
      <c r="C81" s="98" t="s">
        <v>12</v>
      </c>
      <c r="D81" s="98" t="s">
        <v>59</v>
      </c>
      <c r="E81" s="98">
        <v>240</v>
      </c>
      <c r="F81" s="92">
        <f>F82</f>
        <v>1.6</v>
      </c>
    </row>
    <row r="82" spans="1:6" ht="23.25" customHeight="1">
      <c r="A82" s="138" t="s">
        <v>24</v>
      </c>
      <c r="B82" s="98" t="s">
        <v>20</v>
      </c>
      <c r="C82" s="98" t="s">
        <v>12</v>
      </c>
      <c r="D82" s="98" t="s">
        <v>59</v>
      </c>
      <c r="E82" s="97">
        <v>244</v>
      </c>
      <c r="F82" s="92">
        <v>1.6</v>
      </c>
    </row>
    <row r="83" spans="1:6" ht="30.75" customHeight="1">
      <c r="A83" s="173" t="s">
        <v>46</v>
      </c>
      <c r="B83" s="174" t="s">
        <v>20</v>
      </c>
      <c r="C83" s="174" t="s">
        <v>205</v>
      </c>
      <c r="D83" s="146">
        <v>8040900000</v>
      </c>
      <c r="E83" s="146"/>
      <c r="F83" s="190">
        <f>F84+F89</f>
        <v>2402.738</v>
      </c>
    </row>
    <row r="84" spans="1:6" ht="30" customHeight="1">
      <c r="A84" s="156" t="s">
        <v>240</v>
      </c>
      <c r="B84" s="154" t="s">
        <v>20</v>
      </c>
      <c r="C84" s="154" t="s">
        <v>40</v>
      </c>
      <c r="D84" s="153">
        <v>8040940500</v>
      </c>
      <c r="E84" s="165"/>
      <c r="F84" s="166">
        <f>F85</f>
        <v>150</v>
      </c>
    </row>
    <row r="85" spans="1:6" ht="27.75" customHeight="1">
      <c r="A85" s="164" t="s">
        <v>99</v>
      </c>
      <c r="B85" s="172" t="s">
        <v>20</v>
      </c>
      <c r="C85" s="172" t="s">
        <v>40</v>
      </c>
      <c r="D85" s="150">
        <v>8040940501</v>
      </c>
      <c r="E85" s="150"/>
      <c r="F85" s="196">
        <f>F86</f>
        <v>150</v>
      </c>
    </row>
    <row r="86" spans="1:6" ht="27.75" customHeight="1">
      <c r="A86" s="138" t="s">
        <v>75</v>
      </c>
      <c r="B86" s="98" t="s">
        <v>20</v>
      </c>
      <c r="C86" s="98" t="s">
        <v>12</v>
      </c>
      <c r="D86" s="98" t="s">
        <v>289</v>
      </c>
      <c r="E86" s="98">
        <v>200</v>
      </c>
      <c r="F86" s="92">
        <f>F87</f>
        <v>150</v>
      </c>
    </row>
    <row r="87" spans="1:6" ht="27.75" customHeight="1">
      <c r="A87" s="138" t="s">
        <v>22</v>
      </c>
      <c r="B87" s="98" t="s">
        <v>20</v>
      </c>
      <c r="C87" s="98" t="s">
        <v>12</v>
      </c>
      <c r="D87" s="98" t="s">
        <v>289</v>
      </c>
      <c r="E87" s="98">
        <v>240</v>
      </c>
      <c r="F87" s="92">
        <f>F88</f>
        <v>150</v>
      </c>
    </row>
    <row r="88" spans="1:6" ht="27.75" customHeight="1">
      <c r="A88" s="138" t="s">
        <v>24</v>
      </c>
      <c r="B88" s="98" t="s">
        <v>20</v>
      </c>
      <c r="C88" s="98" t="s">
        <v>12</v>
      </c>
      <c r="D88" s="98" t="s">
        <v>289</v>
      </c>
      <c r="E88" s="97">
        <v>244</v>
      </c>
      <c r="F88" s="92">
        <v>150</v>
      </c>
    </row>
    <row r="89" spans="1:6" ht="51.75" customHeight="1">
      <c r="A89" s="164" t="s">
        <v>249</v>
      </c>
      <c r="B89" s="154" t="s">
        <v>20</v>
      </c>
      <c r="C89" s="154" t="s">
        <v>40</v>
      </c>
      <c r="D89" s="165">
        <v>7212240000</v>
      </c>
      <c r="E89" s="165"/>
      <c r="F89" s="203">
        <f>F90</f>
        <v>2252.738</v>
      </c>
    </row>
    <row r="90" spans="1:6" ht="35.25" customHeight="1">
      <c r="A90" s="103" t="s">
        <v>290</v>
      </c>
      <c r="B90" s="9" t="s">
        <v>20</v>
      </c>
      <c r="C90" s="9" t="s">
        <v>40</v>
      </c>
      <c r="D90" s="118">
        <v>7212240000</v>
      </c>
      <c r="E90" s="118"/>
      <c r="F90" s="207">
        <f>F91</f>
        <v>2252.738</v>
      </c>
    </row>
    <row r="91" spans="1:6" ht="32.25" customHeight="1">
      <c r="A91" s="103" t="s">
        <v>67</v>
      </c>
      <c r="B91" s="10" t="s">
        <v>20</v>
      </c>
      <c r="C91" s="10" t="s">
        <v>40</v>
      </c>
      <c r="D91" s="7">
        <v>7212240000</v>
      </c>
      <c r="E91" s="7">
        <v>200</v>
      </c>
      <c r="F91" s="204">
        <f>F92</f>
        <v>2252.738</v>
      </c>
    </row>
    <row r="92" spans="1:6" ht="32.25" customHeight="1">
      <c r="A92" s="103" t="s">
        <v>22</v>
      </c>
      <c r="B92" s="10" t="s">
        <v>20</v>
      </c>
      <c r="C92" s="10" t="s">
        <v>40</v>
      </c>
      <c r="D92" s="7">
        <v>7212240000</v>
      </c>
      <c r="E92" s="7">
        <v>240</v>
      </c>
      <c r="F92" s="204">
        <v>2252.738</v>
      </c>
    </row>
    <row r="93" spans="1:6" ht="34.5" customHeight="1">
      <c r="A93" s="103" t="s">
        <v>24</v>
      </c>
      <c r="B93" s="10" t="s">
        <v>20</v>
      </c>
      <c r="C93" s="10" t="s">
        <v>40</v>
      </c>
      <c r="D93" s="7">
        <v>7212240000</v>
      </c>
      <c r="E93" s="7">
        <v>244</v>
      </c>
      <c r="F93" s="204">
        <v>2252.738</v>
      </c>
    </row>
    <row r="94" spans="1:6" ht="21.75" customHeight="1">
      <c r="A94" s="139" t="s">
        <v>30</v>
      </c>
      <c r="B94" s="106" t="s">
        <v>38</v>
      </c>
      <c r="C94" s="106" t="s">
        <v>205</v>
      </c>
      <c r="D94" s="105">
        <v>8050000000</v>
      </c>
      <c r="E94" s="222"/>
      <c r="F94" s="90">
        <f>F95+F105</f>
        <v>719</v>
      </c>
    </row>
    <row r="95" spans="1:6" ht="25.5" customHeight="1">
      <c r="A95" s="155" t="s">
        <v>242</v>
      </c>
      <c r="B95" s="149" t="s">
        <v>38</v>
      </c>
      <c r="C95" s="149" t="s">
        <v>13</v>
      </c>
      <c r="D95" s="148">
        <v>8050200000</v>
      </c>
      <c r="E95" s="148"/>
      <c r="F95" s="211">
        <f>F96+F97+F101</f>
        <v>466</v>
      </c>
    </row>
    <row r="96" spans="1:6" ht="27" customHeight="1">
      <c r="A96" s="103" t="s">
        <v>32</v>
      </c>
      <c r="B96" s="10" t="s">
        <v>38</v>
      </c>
      <c r="C96" s="10" t="s">
        <v>13</v>
      </c>
      <c r="D96" s="7">
        <v>8050240710</v>
      </c>
      <c r="E96" s="7"/>
      <c r="F96" s="7">
        <v>60</v>
      </c>
    </row>
    <row r="97" spans="1:6" ht="18.75" customHeight="1">
      <c r="A97" s="131" t="s">
        <v>291</v>
      </c>
      <c r="B97" s="10" t="s">
        <v>38</v>
      </c>
      <c r="C97" s="10" t="s">
        <v>13</v>
      </c>
      <c r="D97" s="7">
        <v>8050240710</v>
      </c>
      <c r="E97" s="7"/>
      <c r="F97" s="7">
        <f>F99</f>
        <v>256</v>
      </c>
    </row>
    <row r="98" spans="1:6" ht="27.75" customHeight="1">
      <c r="A98" s="103" t="s">
        <v>67</v>
      </c>
      <c r="B98" s="12" t="s">
        <v>38</v>
      </c>
      <c r="C98" s="12" t="s">
        <v>13</v>
      </c>
      <c r="D98" s="7">
        <v>8050240710</v>
      </c>
      <c r="E98" s="7">
        <v>200</v>
      </c>
      <c r="F98" s="7">
        <f>F99</f>
        <v>256</v>
      </c>
    </row>
    <row r="99" spans="1:6" ht="23.25" customHeight="1">
      <c r="A99" s="103" t="s">
        <v>22</v>
      </c>
      <c r="B99" s="10" t="s">
        <v>38</v>
      </c>
      <c r="C99" s="10" t="s">
        <v>13</v>
      </c>
      <c r="D99" s="7">
        <v>8050240710</v>
      </c>
      <c r="E99" s="7">
        <v>240</v>
      </c>
      <c r="F99" s="7">
        <f>F100</f>
        <v>256</v>
      </c>
    </row>
    <row r="100" spans="1:6" ht="33" customHeight="1">
      <c r="A100" s="103" t="s">
        <v>24</v>
      </c>
      <c r="B100" s="10" t="s">
        <v>38</v>
      </c>
      <c r="C100" s="10" t="s">
        <v>13</v>
      </c>
      <c r="D100" s="7">
        <v>8050240710</v>
      </c>
      <c r="E100" s="7">
        <v>244</v>
      </c>
      <c r="F100" s="7">
        <v>256</v>
      </c>
    </row>
    <row r="101" spans="1:6" ht="49.5" customHeight="1">
      <c r="A101" s="164" t="s">
        <v>248</v>
      </c>
      <c r="B101" s="154" t="s">
        <v>38</v>
      </c>
      <c r="C101" s="154" t="s">
        <v>13</v>
      </c>
      <c r="D101" s="168" t="s">
        <v>252</v>
      </c>
      <c r="E101" s="165"/>
      <c r="F101" s="166">
        <f>F102</f>
        <v>150</v>
      </c>
    </row>
    <row r="102" spans="1:6" ht="24.75" customHeight="1">
      <c r="A102" s="142" t="s">
        <v>75</v>
      </c>
      <c r="B102" s="10" t="s">
        <v>38</v>
      </c>
      <c r="C102" s="10" t="s">
        <v>13</v>
      </c>
      <c r="D102" s="98" t="s">
        <v>252</v>
      </c>
      <c r="E102" s="116">
        <v>200</v>
      </c>
      <c r="F102" s="117">
        <f>F103</f>
        <v>150</v>
      </c>
    </row>
    <row r="103" spans="1:6" ht="22.5" customHeight="1">
      <c r="A103" s="138" t="s">
        <v>22</v>
      </c>
      <c r="B103" s="10" t="s">
        <v>38</v>
      </c>
      <c r="C103" s="10" t="s">
        <v>13</v>
      </c>
      <c r="D103" s="98" t="s">
        <v>252</v>
      </c>
      <c r="E103" s="97">
        <v>240</v>
      </c>
      <c r="F103" s="92">
        <f>F104</f>
        <v>150</v>
      </c>
    </row>
    <row r="104" spans="1:6" ht="22.5" customHeight="1">
      <c r="A104" s="138" t="s">
        <v>24</v>
      </c>
      <c r="B104" s="10" t="s">
        <v>38</v>
      </c>
      <c r="C104" s="10" t="s">
        <v>13</v>
      </c>
      <c r="D104" s="98" t="s">
        <v>252</v>
      </c>
      <c r="E104" s="97">
        <v>244</v>
      </c>
      <c r="F104" s="92">
        <v>150</v>
      </c>
    </row>
    <row r="105" spans="1:6" ht="20.25" customHeight="1">
      <c r="A105" s="208" t="s">
        <v>241</v>
      </c>
      <c r="B105" s="152" t="s">
        <v>38</v>
      </c>
      <c r="C105" s="152" t="s">
        <v>37</v>
      </c>
      <c r="D105" s="152" t="s">
        <v>220</v>
      </c>
      <c r="E105" s="151"/>
      <c r="F105" s="209">
        <f>F106+F118+F122+F126</f>
        <v>253</v>
      </c>
    </row>
    <row r="106" spans="1:6" ht="24" customHeight="1">
      <c r="A106" s="164" t="s">
        <v>100</v>
      </c>
      <c r="B106" s="213" t="s">
        <v>38</v>
      </c>
      <c r="C106" s="213" t="s">
        <v>37</v>
      </c>
      <c r="D106" s="149" t="s">
        <v>221</v>
      </c>
      <c r="E106" s="212">
        <v>200</v>
      </c>
      <c r="F106" s="210">
        <v>36.1</v>
      </c>
    </row>
    <row r="107" spans="1:6" ht="24" customHeight="1">
      <c r="A107" s="142" t="s">
        <v>75</v>
      </c>
      <c r="B107" s="98" t="s">
        <v>38</v>
      </c>
      <c r="C107" s="98" t="s">
        <v>37</v>
      </c>
      <c r="D107" s="12" t="s">
        <v>221</v>
      </c>
      <c r="E107" s="97">
        <v>240</v>
      </c>
      <c r="F107" s="92">
        <f>F108</f>
        <v>36.1</v>
      </c>
    </row>
    <row r="108" spans="1:6" ht="15.75">
      <c r="A108" s="138" t="s">
        <v>22</v>
      </c>
      <c r="B108" s="98" t="s">
        <v>38</v>
      </c>
      <c r="C108" s="98" t="s">
        <v>37</v>
      </c>
      <c r="D108" s="145" t="s">
        <v>221</v>
      </c>
      <c r="E108" s="97">
        <v>244</v>
      </c>
      <c r="F108" s="92">
        <f>F109</f>
        <v>36.1</v>
      </c>
    </row>
    <row r="109" spans="1:6" ht="31.5">
      <c r="A109" s="138" t="s">
        <v>24</v>
      </c>
      <c r="B109" s="98" t="s">
        <v>38</v>
      </c>
      <c r="C109" s="98" t="s">
        <v>37</v>
      </c>
      <c r="D109" s="145" t="s">
        <v>221</v>
      </c>
      <c r="E109" s="97">
        <v>244</v>
      </c>
      <c r="F109" s="92">
        <v>36.1</v>
      </c>
    </row>
    <row r="110" spans="1:6" ht="24" customHeight="1">
      <c r="A110" s="169" t="s">
        <v>33</v>
      </c>
      <c r="B110" s="154" t="s">
        <v>38</v>
      </c>
      <c r="C110" s="154" t="s">
        <v>37</v>
      </c>
      <c r="D110" s="163" t="s">
        <v>222</v>
      </c>
      <c r="E110" s="165"/>
      <c r="F110" s="171">
        <f>F111</f>
        <v>0</v>
      </c>
    </row>
    <row r="111" spans="1:6" ht="23.25" customHeight="1">
      <c r="A111" s="103" t="s">
        <v>67</v>
      </c>
      <c r="B111" s="10" t="s">
        <v>38</v>
      </c>
      <c r="C111" s="10" t="s">
        <v>37</v>
      </c>
      <c r="D111" s="10" t="s">
        <v>222</v>
      </c>
      <c r="E111" s="7">
        <v>200</v>
      </c>
      <c r="F111" s="7">
        <f>F112</f>
        <v>0</v>
      </c>
    </row>
    <row r="112" spans="1:6" ht="21" customHeight="1">
      <c r="A112" s="103" t="s">
        <v>22</v>
      </c>
      <c r="B112" s="10" t="s">
        <v>38</v>
      </c>
      <c r="C112" s="10" t="s">
        <v>37</v>
      </c>
      <c r="D112" s="10" t="s">
        <v>222</v>
      </c>
      <c r="E112" s="7">
        <v>240</v>
      </c>
      <c r="F112" s="7">
        <f>F113</f>
        <v>0</v>
      </c>
    </row>
    <row r="113" spans="1:6" ht="21" customHeight="1">
      <c r="A113" s="103" t="s">
        <v>24</v>
      </c>
      <c r="B113" s="10" t="s">
        <v>38</v>
      </c>
      <c r="C113" s="10" t="s">
        <v>37</v>
      </c>
      <c r="D113" s="10" t="s">
        <v>222</v>
      </c>
      <c r="E113" s="7">
        <v>244</v>
      </c>
      <c r="F113" s="7">
        <v>0</v>
      </c>
    </row>
    <row r="114" spans="1:6" ht="21" customHeight="1">
      <c r="A114" s="164" t="s">
        <v>101</v>
      </c>
      <c r="B114" s="154" t="s">
        <v>38</v>
      </c>
      <c r="C114" s="154" t="s">
        <v>37</v>
      </c>
      <c r="D114" s="163" t="s">
        <v>223</v>
      </c>
      <c r="E114" s="170"/>
      <c r="F114" s="165">
        <f>F115</f>
        <v>0</v>
      </c>
    </row>
    <row r="115" spans="1:6" ht="19.5" customHeight="1">
      <c r="A115" s="103" t="s">
        <v>67</v>
      </c>
      <c r="B115" s="10" t="s">
        <v>38</v>
      </c>
      <c r="C115" s="10" t="s">
        <v>37</v>
      </c>
      <c r="D115" s="10" t="s">
        <v>223</v>
      </c>
      <c r="E115" s="120">
        <v>200</v>
      </c>
      <c r="F115" s="7">
        <f>F116</f>
        <v>0</v>
      </c>
    </row>
    <row r="116" spans="1:6" ht="20.25" customHeight="1">
      <c r="A116" s="103" t="s">
        <v>22</v>
      </c>
      <c r="B116" s="10" t="s">
        <v>38</v>
      </c>
      <c r="C116" s="10" t="s">
        <v>37</v>
      </c>
      <c r="D116" s="10" t="s">
        <v>223</v>
      </c>
      <c r="E116" s="7">
        <v>240</v>
      </c>
      <c r="F116" s="7">
        <f>F117</f>
        <v>0</v>
      </c>
    </row>
    <row r="117" spans="1:6" ht="34.5" customHeight="1">
      <c r="A117" s="103" t="s">
        <v>24</v>
      </c>
      <c r="B117" s="9" t="s">
        <v>38</v>
      </c>
      <c r="C117" s="9" t="s">
        <v>37</v>
      </c>
      <c r="D117" s="10" t="s">
        <v>223</v>
      </c>
      <c r="E117" s="118">
        <v>244</v>
      </c>
      <c r="F117" s="7">
        <v>0</v>
      </c>
    </row>
    <row r="118" spans="1:6" ht="23.25" customHeight="1">
      <c r="A118" s="169" t="s">
        <v>102</v>
      </c>
      <c r="B118" s="154" t="s">
        <v>38</v>
      </c>
      <c r="C118" s="154" t="s">
        <v>37</v>
      </c>
      <c r="D118" s="154" t="s">
        <v>224</v>
      </c>
      <c r="E118" s="165"/>
      <c r="F118" s="165">
        <f>F119</f>
        <v>105</v>
      </c>
    </row>
    <row r="119" spans="1:6" ht="15.75">
      <c r="A119" s="103" t="s">
        <v>67</v>
      </c>
      <c r="B119" s="10" t="s">
        <v>38</v>
      </c>
      <c r="C119" s="10" t="s">
        <v>37</v>
      </c>
      <c r="D119" s="10" t="s">
        <v>224</v>
      </c>
      <c r="E119" s="7">
        <v>200</v>
      </c>
      <c r="F119" s="7">
        <f>F120</f>
        <v>105</v>
      </c>
    </row>
    <row r="120" spans="1:6" ht="15.75">
      <c r="A120" s="103" t="s">
        <v>22</v>
      </c>
      <c r="B120" s="10" t="s">
        <v>38</v>
      </c>
      <c r="C120" s="10" t="s">
        <v>37</v>
      </c>
      <c r="D120" s="10" t="s">
        <v>224</v>
      </c>
      <c r="E120" s="7">
        <v>240</v>
      </c>
      <c r="F120" s="7">
        <f>F121</f>
        <v>105</v>
      </c>
    </row>
    <row r="121" spans="1:6" ht="31.5" customHeight="1">
      <c r="A121" s="103" t="s">
        <v>24</v>
      </c>
      <c r="B121" s="10" t="s">
        <v>38</v>
      </c>
      <c r="C121" s="10" t="s">
        <v>37</v>
      </c>
      <c r="D121" s="10" t="s">
        <v>224</v>
      </c>
      <c r="E121" s="7">
        <v>244</v>
      </c>
      <c r="F121" s="7">
        <v>105</v>
      </c>
    </row>
    <row r="122" spans="1:6" ht="23.25" customHeight="1">
      <c r="A122" s="169" t="s">
        <v>357</v>
      </c>
      <c r="B122" s="154" t="s">
        <v>38</v>
      </c>
      <c r="C122" s="154" t="s">
        <v>37</v>
      </c>
      <c r="D122" s="154" t="s">
        <v>221</v>
      </c>
      <c r="E122" s="165"/>
      <c r="F122" s="165">
        <f>F123</f>
        <v>11.9</v>
      </c>
    </row>
    <row r="123" spans="1:6" ht="24" customHeight="1">
      <c r="A123" s="103" t="s">
        <v>67</v>
      </c>
      <c r="B123" s="10" t="s">
        <v>38</v>
      </c>
      <c r="C123" s="10" t="s">
        <v>37</v>
      </c>
      <c r="D123" s="10" t="s">
        <v>221</v>
      </c>
      <c r="E123" s="7">
        <v>200</v>
      </c>
      <c r="F123" s="7">
        <f>F124</f>
        <v>11.9</v>
      </c>
    </row>
    <row r="124" spans="1:6" ht="15.75">
      <c r="A124" s="103" t="s">
        <v>22</v>
      </c>
      <c r="B124" s="10" t="s">
        <v>38</v>
      </c>
      <c r="C124" s="10" t="s">
        <v>37</v>
      </c>
      <c r="D124" s="10" t="s">
        <v>221</v>
      </c>
      <c r="E124" s="7">
        <v>240</v>
      </c>
      <c r="F124" s="7">
        <f>F125</f>
        <v>11.9</v>
      </c>
    </row>
    <row r="125" spans="1:6" ht="31.5" customHeight="1">
      <c r="A125" s="103" t="s">
        <v>24</v>
      </c>
      <c r="B125" s="10" t="s">
        <v>38</v>
      </c>
      <c r="C125" s="10" t="s">
        <v>37</v>
      </c>
      <c r="D125" s="10" t="s">
        <v>221</v>
      </c>
      <c r="E125" s="7">
        <v>244</v>
      </c>
      <c r="F125" s="7">
        <v>11.9</v>
      </c>
    </row>
    <row r="126" spans="1:6" s="333" customFormat="1" ht="31.5" customHeight="1">
      <c r="A126" s="205" t="s">
        <v>384</v>
      </c>
      <c r="B126" s="12" t="s">
        <v>38</v>
      </c>
      <c r="C126" s="12" t="s">
        <v>37</v>
      </c>
      <c r="D126" s="12" t="s">
        <v>385</v>
      </c>
      <c r="E126" s="6"/>
      <c r="F126" s="6">
        <f>F127</f>
        <v>100</v>
      </c>
    </row>
    <row r="127" spans="1:6" ht="31.5" customHeight="1">
      <c r="A127" s="103" t="s">
        <v>67</v>
      </c>
      <c r="B127" s="10" t="s">
        <v>38</v>
      </c>
      <c r="C127" s="10" t="s">
        <v>37</v>
      </c>
      <c r="D127" s="10" t="s">
        <v>385</v>
      </c>
      <c r="E127" s="7">
        <v>200</v>
      </c>
      <c r="F127" s="7">
        <f>F128</f>
        <v>100</v>
      </c>
    </row>
    <row r="128" spans="1:6" ht="31.5" customHeight="1">
      <c r="A128" s="103" t="s">
        <v>22</v>
      </c>
      <c r="B128" s="10" t="s">
        <v>38</v>
      </c>
      <c r="C128" s="10" t="s">
        <v>37</v>
      </c>
      <c r="D128" s="10" t="s">
        <v>385</v>
      </c>
      <c r="E128" s="7">
        <v>240</v>
      </c>
      <c r="F128" s="7">
        <f>F129</f>
        <v>100</v>
      </c>
    </row>
    <row r="129" spans="1:6" ht="31.5" customHeight="1">
      <c r="A129" s="103" t="s">
        <v>24</v>
      </c>
      <c r="B129" s="10" t="s">
        <v>38</v>
      </c>
      <c r="C129" s="10" t="s">
        <v>37</v>
      </c>
      <c r="D129" s="10" t="s">
        <v>385</v>
      </c>
      <c r="E129" s="7">
        <v>244</v>
      </c>
      <c r="F129" s="7">
        <v>100</v>
      </c>
    </row>
    <row r="130" spans="1:6" ht="26.25" customHeight="1">
      <c r="A130" s="164" t="s">
        <v>247</v>
      </c>
      <c r="B130" s="168" t="s">
        <v>38</v>
      </c>
      <c r="C130" s="168" t="s">
        <v>37</v>
      </c>
      <c r="D130" s="165">
        <v>7312340000</v>
      </c>
      <c r="E130" s="153"/>
      <c r="F130" s="165">
        <f>F131</f>
        <v>0</v>
      </c>
    </row>
    <row r="131" spans="1:6" ht="21" customHeight="1">
      <c r="A131" s="103" t="s">
        <v>67</v>
      </c>
      <c r="B131" s="121" t="s">
        <v>38</v>
      </c>
      <c r="C131" s="121" t="s">
        <v>37</v>
      </c>
      <c r="D131" s="7">
        <v>7312340000</v>
      </c>
      <c r="E131" s="103">
        <v>200</v>
      </c>
      <c r="F131" s="7">
        <f>F132</f>
        <v>0</v>
      </c>
    </row>
    <row r="132" spans="1:6" ht="22.5" customHeight="1">
      <c r="A132" s="103" t="s">
        <v>22</v>
      </c>
      <c r="B132" s="121" t="s">
        <v>38</v>
      </c>
      <c r="C132" s="121" t="s">
        <v>37</v>
      </c>
      <c r="D132" s="7">
        <v>7312340000</v>
      </c>
      <c r="E132" s="103">
        <v>240</v>
      </c>
      <c r="F132" s="7">
        <f>F133</f>
        <v>0</v>
      </c>
    </row>
    <row r="133" spans="1:6" ht="37.5" customHeight="1">
      <c r="A133" s="103" t="s">
        <v>24</v>
      </c>
      <c r="B133" s="121" t="s">
        <v>38</v>
      </c>
      <c r="C133" s="121" t="s">
        <v>37</v>
      </c>
      <c r="D133" s="7">
        <v>7312340000</v>
      </c>
      <c r="E133" s="103">
        <v>244</v>
      </c>
      <c r="F133" s="7">
        <v>0</v>
      </c>
    </row>
    <row r="134" spans="1:6" ht="53.25" customHeight="1">
      <c r="A134" s="208" t="s">
        <v>243</v>
      </c>
      <c r="B134" s="152" t="s">
        <v>96</v>
      </c>
      <c r="C134" s="152" t="s">
        <v>96</v>
      </c>
      <c r="D134" s="151"/>
      <c r="E134" s="151"/>
      <c r="F134" s="151">
        <f>F135+F138+F143</f>
        <v>12</v>
      </c>
    </row>
    <row r="135" spans="1:6" ht="23.25" customHeight="1">
      <c r="A135" s="103" t="s">
        <v>67</v>
      </c>
      <c r="B135" s="10" t="s">
        <v>96</v>
      </c>
      <c r="C135" s="10" t="s">
        <v>96</v>
      </c>
      <c r="D135" s="7">
        <v>8080043100</v>
      </c>
      <c r="E135" s="7">
        <v>200</v>
      </c>
      <c r="F135" s="7">
        <f>F136</f>
        <v>0</v>
      </c>
    </row>
    <row r="136" spans="1:8" ht="21.75" customHeight="1">
      <c r="A136" s="103" t="s">
        <v>22</v>
      </c>
      <c r="B136" s="10" t="s">
        <v>96</v>
      </c>
      <c r="C136" s="10" t="s">
        <v>96</v>
      </c>
      <c r="D136" s="7">
        <v>8080043100</v>
      </c>
      <c r="E136" s="7">
        <v>240</v>
      </c>
      <c r="F136" s="7">
        <f>F137</f>
        <v>0</v>
      </c>
      <c r="H136" s="197"/>
    </row>
    <row r="137" spans="1:6" ht="26.25" customHeight="1">
      <c r="A137" s="103" t="s">
        <v>24</v>
      </c>
      <c r="B137" s="10" t="s">
        <v>96</v>
      </c>
      <c r="C137" s="10" t="s">
        <v>96</v>
      </c>
      <c r="D137" s="7">
        <v>8080043100</v>
      </c>
      <c r="E137" s="7">
        <v>244</v>
      </c>
      <c r="F137" s="7">
        <v>0</v>
      </c>
    </row>
    <row r="138" spans="1:6" ht="32.25" customHeight="1">
      <c r="A138" s="164" t="s">
        <v>104</v>
      </c>
      <c r="B138" s="168" t="s">
        <v>96</v>
      </c>
      <c r="C138" s="168" t="s">
        <v>96</v>
      </c>
      <c r="D138" s="165"/>
      <c r="E138" s="165"/>
      <c r="F138" s="150">
        <f>F139</f>
        <v>4</v>
      </c>
    </row>
    <row r="139" spans="1:6" ht="51.75" customHeight="1">
      <c r="A139" s="103" t="s">
        <v>292</v>
      </c>
      <c r="B139" s="10" t="s">
        <v>96</v>
      </c>
      <c r="C139" s="10" t="s">
        <v>96</v>
      </c>
      <c r="D139" s="7">
        <v>6313340000</v>
      </c>
      <c r="E139" s="7">
        <v>200</v>
      </c>
      <c r="F139" s="7">
        <f>F141</f>
        <v>4</v>
      </c>
    </row>
    <row r="140" spans="1:6" ht="31.5" customHeight="1">
      <c r="A140" s="103" t="s">
        <v>67</v>
      </c>
      <c r="B140" s="10" t="s">
        <v>96</v>
      </c>
      <c r="C140" s="10" t="s">
        <v>96</v>
      </c>
      <c r="D140" s="7">
        <v>6313340000</v>
      </c>
      <c r="E140" s="7">
        <v>200</v>
      </c>
      <c r="F140" s="7">
        <f>F142</f>
        <v>4</v>
      </c>
    </row>
    <row r="141" spans="1:6" ht="27" customHeight="1">
      <c r="A141" s="103" t="s">
        <v>22</v>
      </c>
      <c r="B141" s="10" t="s">
        <v>96</v>
      </c>
      <c r="C141" s="10" t="s">
        <v>96</v>
      </c>
      <c r="D141" s="7">
        <v>6313340000</v>
      </c>
      <c r="E141" s="7">
        <v>240</v>
      </c>
      <c r="F141" s="7">
        <f>F142</f>
        <v>4</v>
      </c>
    </row>
    <row r="142" spans="1:6" ht="38.25" customHeight="1">
      <c r="A142" s="103" t="s">
        <v>24</v>
      </c>
      <c r="B142" s="10" t="s">
        <v>96</v>
      </c>
      <c r="C142" s="10" t="s">
        <v>96</v>
      </c>
      <c r="D142" s="7">
        <v>6313340000</v>
      </c>
      <c r="E142" s="7">
        <v>244</v>
      </c>
      <c r="F142" s="7">
        <v>4</v>
      </c>
    </row>
    <row r="143" spans="1:6" ht="27" customHeight="1">
      <c r="A143" s="164" t="s">
        <v>105</v>
      </c>
      <c r="B143" s="168" t="s">
        <v>96</v>
      </c>
      <c r="C143" s="168" t="s">
        <v>96</v>
      </c>
      <c r="D143" s="153">
        <v>6413440000</v>
      </c>
      <c r="E143" s="165"/>
      <c r="F143" s="150">
        <f>F144</f>
        <v>8</v>
      </c>
    </row>
    <row r="144" spans="1:6" ht="19.5" customHeight="1">
      <c r="A144" s="103" t="s">
        <v>67</v>
      </c>
      <c r="B144" s="10" t="s">
        <v>96</v>
      </c>
      <c r="C144" s="10" t="s">
        <v>96</v>
      </c>
      <c r="D144" s="7">
        <v>6413440000</v>
      </c>
      <c r="E144" s="7">
        <v>200</v>
      </c>
      <c r="F144" s="7">
        <f>F145</f>
        <v>8</v>
      </c>
    </row>
    <row r="145" spans="1:6" ht="23.25" customHeight="1">
      <c r="A145" s="103" t="s">
        <v>22</v>
      </c>
      <c r="B145" s="10" t="s">
        <v>96</v>
      </c>
      <c r="C145" s="10" t="s">
        <v>96</v>
      </c>
      <c r="D145" s="7">
        <v>6413440000</v>
      </c>
      <c r="E145" s="7">
        <v>240</v>
      </c>
      <c r="F145" s="7">
        <f>F146</f>
        <v>8</v>
      </c>
    </row>
    <row r="146" spans="1:6" ht="41.25" customHeight="1">
      <c r="A146" s="103" t="s">
        <v>24</v>
      </c>
      <c r="B146" s="10" t="s">
        <v>96</v>
      </c>
      <c r="C146" s="10" t="s">
        <v>96</v>
      </c>
      <c r="D146" s="7">
        <v>6413440000</v>
      </c>
      <c r="E146" s="7">
        <v>244</v>
      </c>
      <c r="F146" s="7">
        <v>8</v>
      </c>
    </row>
    <row r="147" spans="1:6" ht="19.5" customHeight="1">
      <c r="A147" s="122" t="s">
        <v>48</v>
      </c>
      <c r="B147" s="115" t="s">
        <v>39</v>
      </c>
      <c r="C147" s="115"/>
      <c r="D147" s="115" t="s">
        <v>225</v>
      </c>
      <c r="E147" s="114"/>
      <c r="F147" s="90">
        <f>F148</f>
        <v>4735.8460000000005</v>
      </c>
    </row>
    <row r="148" spans="1:6" ht="18.75">
      <c r="A148" s="157" t="s">
        <v>2</v>
      </c>
      <c r="B148" s="110" t="s">
        <v>39</v>
      </c>
      <c r="C148" s="110" t="s">
        <v>12</v>
      </c>
      <c r="D148" s="110" t="s">
        <v>226</v>
      </c>
      <c r="E148" s="109"/>
      <c r="F148" s="112">
        <f>F149+F171+F186+F197+F181</f>
        <v>4735.8460000000005</v>
      </c>
    </row>
    <row r="149" spans="1:6" ht="24" customHeight="1">
      <c r="A149" s="158" t="s">
        <v>34</v>
      </c>
      <c r="B149" s="160" t="s">
        <v>39</v>
      </c>
      <c r="C149" s="160" t="s">
        <v>12</v>
      </c>
      <c r="D149" s="160" t="s">
        <v>227</v>
      </c>
      <c r="E149" s="159"/>
      <c r="F149" s="225">
        <f>F150+F155+F167</f>
        <v>3207.3460000000005</v>
      </c>
    </row>
    <row r="150" spans="1:6" ht="31.5">
      <c r="A150" s="136" t="s">
        <v>66</v>
      </c>
      <c r="B150" s="91" t="s">
        <v>39</v>
      </c>
      <c r="C150" s="91" t="s">
        <v>12</v>
      </c>
      <c r="D150" s="91" t="s">
        <v>227</v>
      </c>
      <c r="E150" s="91" t="s">
        <v>15</v>
      </c>
      <c r="F150" s="125">
        <f>F151</f>
        <v>2489.742</v>
      </c>
    </row>
    <row r="151" spans="1:6" ht="20.25" customHeight="1">
      <c r="A151" s="136" t="s">
        <v>65</v>
      </c>
      <c r="B151" s="91" t="s">
        <v>39</v>
      </c>
      <c r="C151" s="91" t="s">
        <v>12</v>
      </c>
      <c r="D151" s="91" t="s">
        <v>227</v>
      </c>
      <c r="E151" s="91" t="s">
        <v>61</v>
      </c>
      <c r="F151" s="125">
        <f>F152+F153+F154</f>
        <v>2489.742</v>
      </c>
    </row>
    <row r="152" spans="1:6" ht="20.25" customHeight="1">
      <c r="A152" s="136" t="s">
        <v>60</v>
      </c>
      <c r="B152" s="91" t="s">
        <v>39</v>
      </c>
      <c r="C152" s="91" t="s">
        <v>12</v>
      </c>
      <c r="D152" s="91" t="s">
        <v>227</v>
      </c>
      <c r="E152" s="91" t="s">
        <v>62</v>
      </c>
      <c r="F152" s="125">
        <v>1874.162</v>
      </c>
    </row>
    <row r="153" spans="1:6" ht="35.25" customHeight="1">
      <c r="A153" s="136" t="s">
        <v>70</v>
      </c>
      <c r="B153" s="91" t="s">
        <v>39</v>
      </c>
      <c r="C153" s="91" t="s">
        <v>12</v>
      </c>
      <c r="D153" s="91" t="s">
        <v>227</v>
      </c>
      <c r="E153" s="91" t="s">
        <v>71</v>
      </c>
      <c r="F153" s="127">
        <v>0</v>
      </c>
    </row>
    <row r="154" spans="1:6" ht="31.5" customHeight="1">
      <c r="A154" s="136" t="s">
        <v>63</v>
      </c>
      <c r="B154" s="91" t="s">
        <v>39</v>
      </c>
      <c r="C154" s="91" t="s">
        <v>12</v>
      </c>
      <c r="D154" s="91" t="s">
        <v>227</v>
      </c>
      <c r="E154" s="91" t="s">
        <v>64</v>
      </c>
      <c r="F154" s="125">
        <v>615.58</v>
      </c>
    </row>
    <row r="155" spans="1:6" ht="38.25" customHeight="1">
      <c r="A155" s="141" t="s">
        <v>35</v>
      </c>
      <c r="B155" s="110" t="s">
        <v>39</v>
      </c>
      <c r="C155" s="110" t="s">
        <v>12</v>
      </c>
      <c r="D155" s="110" t="s">
        <v>227</v>
      </c>
      <c r="E155" s="109"/>
      <c r="F155" s="112">
        <f>F156+F160+F164</f>
        <v>711.604</v>
      </c>
    </row>
    <row r="156" spans="1:6" ht="21" customHeight="1">
      <c r="A156" s="205" t="s">
        <v>293</v>
      </c>
      <c r="B156" s="95" t="s">
        <v>39</v>
      </c>
      <c r="C156" s="95" t="s">
        <v>12</v>
      </c>
      <c r="D156" s="94" t="s">
        <v>296</v>
      </c>
      <c r="E156" s="8"/>
      <c r="F156" s="96">
        <f>F158</f>
        <v>710.604</v>
      </c>
    </row>
    <row r="157" spans="1:6" ht="21" customHeight="1">
      <c r="A157" s="103" t="s">
        <v>75</v>
      </c>
      <c r="B157" s="91" t="s">
        <v>39</v>
      </c>
      <c r="C157" s="91" t="s">
        <v>12</v>
      </c>
      <c r="D157" s="98" t="s">
        <v>296</v>
      </c>
      <c r="E157" s="118">
        <v>200</v>
      </c>
      <c r="F157" s="92">
        <f>F158</f>
        <v>710.604</v>
      </c>
    </row>
    <row r="158" spans="1:6" ht="24.75" customHeight="1">
      <c r="A158" s="138" t="s">
        <v>22</v>
      </c>
      <c r="B158" s="91" t="s">
        <v>39</v>
      </c>
      <c r="C158" s="91" t="s">
        <v>12</v>
      </c>
      <c r="D158" s="98" t="s">
        <v>296</v>
      </c>
      <c r="E158" s="118">
        <v>240</v>
      </c>
      <c r="F158" s="92">
        <f>F159</f>
        <v>710.604</v>
      </c>
    </row>
    <row r="159" spans="1:6" ht="34.5" customHeight="1">
      <c r="A159" s="138" t="s">
        <v>24</v>
      </c>
      <c r="B159" s="98" t="s">
        <v>39</v>
      </c>
      <c r="C159" s="98" t="s">
        <v>12</v>
      </c>
      <c r="D159" s="98" t="s">
        <v>296</v>
      </c>
      <c r="E159" s="97">
        <v>244</v>
      </c>
      <c r="F159" s="92">
        <v>710.604</v>
      </c>
    </row>
    <row r="160" spans="1:6" ht="21" customHeight="1">
      <c r="A160" s="137" t="s">
        <v>294</v>
      </c>
      <c r="B160" s="94" t="s">
        <v>39</v>
      </c>
      <c r="C160" s="94" t="s">
        <v>12</v>
      </c>
      <c r="D160" s="94" t="s">
        <v>297</v>
      </c>
      <c r="E160" s="8" t="s">
        <v>295</v>
      </c>
      <c r="F160" s="96">
        <f>F161</f>
        <v>0</v>
      </c>
    </row>
    <row r="161" spans="1:6" ht="24" customHeight="1">
      <c r="A161" s="138" t="s">
        <v>23</v>
      </c>
      <c r="B161" s="98" t="s">
        <v>39</v>
      </c>
      <c r="C161" s="98" t="s">
        <v>12</v>
      </c>
      <c r="D161" s="98" t="s">
        <v>297</v>
      </c>
      <c r="E161" s="118">
        <v>200</v>
      </c>
      <c r="F161" s="92">
        <f>F162</f>
        <v>0</v>
      </c>
    </row>
    <row r="162" spans="1:6" ht="27.75" customHeight="1">
      <c r="A162" s="138" t="s">
        <v>22</v>
      </c>
      <c r="B162" s="102" t="s">
        <v>39</v>
      </c>
      <c r="C162" s="102" t="s">
        <v>12</v>
      </c>
      <c r="D162" s="98" t="s">
        <v>297</v>
      </c>
      <c r="E162" s="101">
        <v>240</v>
      </c>
      <c r="F162" s="92">
        <f>F163</f>
        <v>0</v>
      </c>
    </row>
    <row r="163" spans="1:6" ht="22.5" customHeight="1">
      <c r="A163" s="138" t="s">
        <v>24</v>
      </c>
      <c r="B163" s="100" t="s">
        <v>39</v>
      </c>
      <c r="C163" s="100" t="s">
        <v>12</v>
      </c>
      <c r="D163" s="98" t="s">
        <v>227</v>
      </c>
      <c r="E163" s="101">
        <v>242</v>
      </c>
      <c r="F163" s="92">
        <v>0</v>
      </c>
    </row>
    <row r="164" spans="1:6" ht="28.5" customHeight="1">
      <c r="A164" s="137" t="s">
        <v>1</v>
      </c>
      <c r="B164" s="100" t="s">
        <v>39</v>
      </c>
      <c r="C164" s="100" t="s">
        <v>12</v>
      </c>
      <c r="D164" s="94" t="s">
        <v>227</v>
      </c>
      <c r="E164" s="99">
        <v>800</v>
      </c>
      <c r="F164" s="96">
        <f>F165</f>
        <v>1</v>
      </c>
    </row>
    <row r="165" spans="1:6" ht="24" customHeight="1">
      <c r="A165" s="138" t="s">
        <v>25</v>
      </c>
      <c r="B165" s="100" t="s">
        <v>39</v>
      </c>
      <c r="C165" s="100" t="s">
        <v>12</v>
      </c>
      <c r="D165" s="98" t="s">
        <v>227</v>
      </c>
      <c r="E165" s="101">
        <v>850</v>
      </c>
      <c r="F165" s="92">
        <f>F166</f>
        <v>1</v>
      </c>
    </row>
    <row r="166" spans="1:6" ht="21.75" customHeight="1">
      <c r="A166" s="138" t="s">
        <v>74</v>
      </c>
      <c r="B166" s="94" t="s">
        <v>39</v>
      </c>
      <c r="C166" s="94" t="s">
        <v>12</v>
      </c>
      <c r="D166" s="98" t="s">
        <v>227</v>
      </c>
      <c r="E166" s="97">
        <v>853</v>
      </c>
      <c r="F166" s="92">
        <v>1</v>
      </c>
    </row>
    <row r="167" spans="1:6" ht="24" customHeight="1">
      <c r="A167" s="141" t="s">
        <v>72</v>
      </c>
      <c r="B167" s="110" t="s">
        <v>39</v>
      </c>
      <c r="C167" s="110" t="s">
        <v>12</v>
      </c>
      <c r="D167" s="110" t="s">
        <v>228</v>
      </c>
      <c r="E167" s="109"/>
      <c r="F167" s="161">
        <f>F168</f>
        <v>6</v>
      </c>
    </row>
    <row r="168" spans="1:6" ht="15.75">
      <c r="A168" s="138" t="s">
        <v>73</v>
      </c>
      <c r="B168" s="98" t="s">
        <v>39</v>
      </c>
      <c r="C168" s="98" t="s">
        <v>12</v>
      </c>
      <c r="D168" s="98" t="s">
        <v>228</v>
      </c>
      <c r="E168" s="97">
        <v>200</v>
      </c>
      <c r="F168" s="126">
        <f>F169</f>
        <v>6</v>
      </c>
    </row>
    <row r="169" spans="1:6" ht="15.75">
      <c r="A169" s="138" t="s">
        <v>22</v>
      </c>
      <c r="B169" s="98" t="s">
        <v>39</v>
      </c>
      <c r="C169" s="98" t="s">
        <v>12</v>
      </c>
      <c r="D169" s="98" t="s">
        <v>228</v>
      </c>
      <c r="E169" s="97">
        <v>240</v>
      </c>
      <c r="F169" s="126">
        <f>F170</f>
        <v>6</v>
      </c>
    </row>
    <row r="170" spans="1:6" ht="31.5">
      <c r="A170" s="138" t="s">
        <v>24</v>
      </c>
      <c r="B170" s="98" t="s">
        <v>39</v>
      </c>
      <c r="C170" s="98" t="s">
        <v>12</v>
      </c>
      <c r="D170" s="98" t="s">
        <v>228</v>
      </c>
      <c r="E170" s="97">
        <v>244</v>
      </c>
      <c r="F170" s="126">
        <v>6</v>
      </c>
    </row>
    <row r="171" spans="1:6" ht="18.75">
      <c r="A171" s="157" t="s">
        <v>36</v>
      </c>
      <c r="B171" s="163" t="s">
        <v>39</v>
      </c>
      <c r="C171" s="163" t="s">
        <v>12</v>
      </c>
      <c r="D171" s="163" t="s">
        <v>229</v>
      </c>
      <c r="E171" s="150"/>
      <c r="F171" s="217">
        <f>F172+F176</f>
        <v>761.19</v>
      </c>
    </row>
    <row r="172" spans="1:6" ht="17.25" customHeight="1">
      <c r="A172" s="136" t="s">
        <v>66</v>
      </c>
      <c r="B172" s="91" t="s">
        <v>39</v>
      </c>
      <c r="C172" s="91" t="s">
        <v>12</v>
      </c>
      <c r="D172" s="91" t="s">
        <v>229</v>
      </c>
      <c r="E172" s="91" t="s">
        <v>15</v>
      </c>
      <c r="F172" s="125">
        <f>F173</f>
        <v>716.19</v>
      </c>
    </row>
    <row r="173" spans="1:6" ht="15.75">
      <c r="A173" s="136" t="s">
        <v>65</v>
      </c>
      <c r="B173" s="91" t="s">
        <v>39</v>
      </c>
      <c r="C173" s="91" t="s">
        <v>12</v>
      </c>
      <c r="D173" s="91" t="s">
        <v>229</v>
      </c>
      <c r="E173" s="91" t="s">
        <v>61</v>
      </c>
      <c r="F173" s="124">
        <f>F174+F175</f>
        <v>716.19</v>
      </c>
    </row>
    <row r="174" spans="1:6" ht="15.75">
      <c r="A174" s="136" t="s">
        <v>60</v>
      </c>
      <c r="B174" s="91" t="s">
        <v>39</v>
      </c>
      <c r="C174" s="91" t="s">
        <v>12</v>
      </c>
      <c r="D174" s="91" t="s">
        <v>229</v>
      </c>
      <c r="E174" s="91" t="s">
        <v>62</v>
      </c>
      <c r="F174" s="125">
        <v>500.25</v>
      </c>
    </row>
    <row r="175" spans="1:6" ht="47.25">
      <c r="A175" s="136" t="s">
        <v>63</v>
      </c>
      <c r="B175" s="91" t="s">
        <v>39</v>
      </c>
      <c r="C175" s="91" t="s">
        <v>12</v>
      </c>
      <c r="D175" s="91" t="s">
        <v>229</v>
      </c>
      <c r="E175" s="91" t="s">
        <v>64</v>
      </c>
      <c r="F175" s="125">
        <v>215.94</v>
      </c>
    </row>
    <row r="176" spans="1:6" ht="15.75">
      <c r="A176" s="141" t="s">
        <v>35</v>
      </c>
      <c r="B176" s="110" t="s">
        <v>39</v>
      </c>
      <c r="C176" s="110" t="s">
        <v>12</v>
      </c>
      <c r="D176" s="110" t="s">
        <v>229</v>
      </c>
      <c r="E176" s="109"/>
      <c r="F176" s="112">
        <f>F177</f>
        <v>45</v>
      </c>
    </row>
    <row r="177" spans="1:6" ht="34.5" customHeight="1">
      <c r="A177" s="103" t="s">
        <v>75</v>
      </c>
      <c r="B177" s="91" t="s">
        <v>39</v>
      </c>
      <c r="C177" s="91" t="s">
        <v>12</v>
      </c>
      <c r="D177" s="98" t="s">
        <v>229</v>
      </c>
      <c r="E177" s="118">
        <v>200</v>
      </c>
      <c r="F177" s="92">
        <f>F178</f>
        <v>45</v>
      </c>
    </row>
    <row r="178" spans="1:6" ht="15.75">
      <c r="A178" s="138" t="s">
        <v>22</v>
      </c>
      <c r="B178" s="91" t="s">
        <v>39</v>
      </c>
      <c r="C178" s="91" t="s">
        <v>12</v>
      </c>
      <c r="D178" s="98" t="s">
        <v>229</v>
      </c>
      <c r="E178" s="118">
        <v>240</v>
      </c>
      <c r="F178" s="92">
        <f>F179+F180</f>
        <v>45</v>
      </c>
    </row>
    <row r="179" spans="1:6" ht="31.5">
      <c r="A179" s="138" t="s">
        <v>23</v>
      </c>
      <c r="B179" s="98" t="s">
        <v>39</v>
      </c>
      <c r="C179" s="98" t="s">
        <v>12</v>
      </c>
      <c r="D179" s="98" t="s">
        <v>229</v>
      </c>
      <c r="E179" s="97">
        <v>242</v>
      </c>
      <c r="F179" s="92">
        <v>45</v>
      </c>
    </row>
    <row r="180" spans="1:6" ht="31.5">
      <c r="A180" s="138" t="s">
        <v>24</v>
      </c>
      <c r="B180" s="98" t="s">
        <v>39</v>
      </c>
      <c r="C180" s="98" t="s">
        <v>12</v>
      </c>
      <c r="D180" s="98" t="s">
        <v>229</v>
      </c>
      <c r="E180" s="97">
        <v>244</v>
      </c>
      <c r="F180" s="92">
        <v>0</v>
      </c>
    </row>
    <row r="181" spans="1:6" ht="36.75" customHeight="1">
      <c r="A181" s="216" t="s">
        <v>277</v>
      </c>
      <c r="B181" s="154" t="s">
        <v>39</v>
      </c>
      <c r="C181" s="154" t="s">
        <v>12</v>
      </c>
      <c r="D181" s="154" t="s">
        <v>278</v>
      </c>
      <c r="E181" s="153"/>
      <c r="F181" s="217">
        <f>F182</f>
        <v>162</v>
      </c>
    </row>
    <row r="182" spans="1:6" ht="15.75">
      <c r="A182" s="133" t="s">
        <v>302</v>
      </c>
      <c r="B182" s="95" t="s">
        <v>39</v>
      </c>
      <c r="C182" s="95" t="s">
        <v>12</v>
      </c>
      <c r="D182" s="95" t="s">
        <v>278</v>
      </c>
      <c r="E182" s="95"/>
      <c r="F182" s="218">
        <f>F184</f>
        <v>162</v>
      </c>
    </row>
    <row r="183" spans="1:6" ht="15.75">
      <c r="A183" s="136" t="s">
        <v>75</v>
      </c>
      <c r="B183" s="91" t="s">
        <v>39</v>
      </c>
      <c r="C183" s="91" t="s">
        <v>12</v>
      </c>
      <c r="D183" s="91" t="s">
        <v>278</v>
      </c>
      <c r="E183" s="91" t="s">
        <v>273</v>
      </c>
      <c r="F183" s="125">
        <f>F185</f>
        <v>162</v>
      </c>
    </row>
    <row r="184" spans="1:6" ht="15.75">
      <c r="A184" s="136" t="s">
        <v>22</v>
      </c>
      <c r="B184" s="91" t="s">
        <v>39</v>
      </c>
      <c r="C184" s="91" t="s">
        <v>12</v>
      </c>
      <c r="D184" s="91" t="s">
        <v>278</v>
      </c>
      <c r="E184" s="91" t="s">
        <v>272</v>
      </c>
      <c r="F184" s="124">
        <f>F185</f>
        <v>162</v>
      </c>
    </row>
    <row r="185" spans="1:6" ht="31.5">
      <c r="A185" s="136" t="s">
        <v>24</v>
      </c>
      <c r="B185" s="91" t="s">
        <v>39</v>
      </c>
      <c r="C185" s="91" t="s">
        <v>12</v>
      </c>
      <c r="D185" s="91" t="s">
        <v>278</v>
      </c>
      <c r="E185" s="91" t="s">
        <v>271</v>
      </c>
      <c r="F185" s="125">
        <v>162</v>
      </c>
    </row>
    <row r="186" spans="1:6" ht="31.5">
      <c r="A186" s="155" t="s">
        <v>298</v>
      </c>
      <c r="B186" s="215" t="s">
        <v>39</v>
      </c>
      <c r="C186" s="215" t="s">
        <v>12</v>
      </c>
      <c r="D186" s="151" t="s">
        <v>279</v>
      </c>
      <c r="E186" s="189"/>
      <c r="F186" s="209">
        <f>F189+F193</f>
        <v>467.5</v>
      </c>
    </row>
    <row r="187" spans="1:6" ht="31.5">
      <c r="A187" s="155" t="s">
        <v>299</v>
      </c>
      <c r="B187" s="215" t="s">
        <v>39</v>
      </c>
      <c r="C187" s="215" t="s">
        <v>12</v>
      </c>
      <c r="D187" s="151" t="s">
        <v>279</v>
      </c>
      <c r="E187" s="189"/>
      <c r="F187" s="209">
        <f>F190+F194</f>
        <v>467.5</v>
      </c>
    </row>
    <row r="188" spans="1:6" ht="15.75">
      <c r="A188" s="155" t="s">
        <v>280</v>
      </c>
      <c r="B188" s="215" t="s">
        <v>39</v>
      </c>
      <c r="C188" s="215" t="s">
        <v>12</v>
      </c>
      <c r="D188" s="151" t="s">
        <v>279</v>
      </c>
      <c r="E188" s="189"/>
      <c r="F188" s="209">
        <f>F191+F195</f>
        <v>467.5</v>
      </c>
    </row>
    <row r="189" spans="1:6" ht="63">
      <c r="A189" s="214" t="s">
        <v>281</v>
      </c>
      <c r="B189" s="91" t="s">
        <v>39</v>
      </c>
      <c r="C189" s="91" t="s">
        <v>12</v>
      </c>
      <c r="D189" s="118" t="s">
        <v>279</v>
      </c>
      <c r="E189" s="118">
        <v>200</v>
      </c>
      <c r="F189" s="118">
        <f>F191</f>
        <v>390.18</v>
      </c>
    </row>
    <row r="190" spans="1:6" ht="15.75">
      <c r="A190" s="103" t="s">
        <v>67</v>
      </c>
      <c r="B190" s="91" t="s">
        <v>39</v>
      </c>
      <c r="C190" s="91" t="s">
        <v>12</v>
      </c>
      <c r="D190" s="7" t="s">
        <v>279</v>
      </c>
      <c r="E190" s="7">
        <v>200</v>
      </c>
      <c r="F190" s="7">
        <f>F192</f>
        <v>390.18</v>
      </c>
    </row>
    <row r="191" spans="1:6" ht="15.75">
      <c r="A191" s="103" t="s">
        <v>22</v>
      </c>
      <c r="B191" s="91" t="s">
        <v>39</v>
      </c>
      <c r="C191" s="91" t="s">
        <v>12</v>
      </c>
      <c r="D191" s="7" t="s">
        <v>279</v>
      </c>
      <c r="E191" s="7">
        <v>240</v>
      </c>
      <c r="F191" s="7">
        <f>F192</f>
        <v>390.18</v>
      </c>
    </row>
    <row r="192" spans="1:6" ht="31.5">
      <c r="A192" s="103" t="s">
        <v>24</v>
      </c>
      <c r="B192" s="91" t="s">
        <v>39</v>
      </c>
      <c r="C192" s="91" t="s">
        <v>12</v>
      </c>
      <c r="D192" s="7" t="s">
        <v>279</v>
      </c>
      <c r="E192" s="7">
        <v>244</v>
      </c>
      <c r="F192" s="7">
        <v>390.18</v>
      </c>
    </row>
    <row r="193" spans="1:6" ht="47.25">
      <c r="A193" s="205" t="s">
        <v>282</v>
      </c>
      <c r="B193" s="91" t="s">
        <v>39</v>
      </c>
      <c r="C193" s="91" t="s">
        <v>12</v>
      </c>
      <c r="D193" s="118" t="s">
        <v>279</v>
      </c>
      <c r="E193" s="118">
        <v>200</v>
      </c>
      <c r="F193" s="118">
        <f>F195</f>
        <v>77.32</v>
      </c>
    </row>
    <row r="194" spans="1:6" ht="15.75">
      <c r="A194" s="103" t="s">
        <v>67</v>
      </c>
      <c r="B194" s="91" t="s">
        <v>39</v>
      </c>
      <c r="C194" s="91" t="s">
        <v>12</v>
      </c>
      <c r="D194" s="7" t="s">
        <v>279</v>
      </c>
      <c r="E194" s="7">
        <v>200</v>
      </c>
      <c r="F194" s="7">
        <f>F196</f>
        <v>77.32</v>
      </c>
    </row>
    <row r="195" spans="1:6" ht="15.75">
      <c r="A195" s="103" t="s">
        <v>22</v>
      </c>
      <c r="B195" s="91" t="s">
        <v>39</v>
      </c>
      <c r="C195" s="91" t="s">
        <v>12</v>
      </c>
      <c r="D195" s="7" t="s">
        <v>279</v>
      </c>
      <c r="E195" s="7">
        <v>240</v>
      </c>
      <c r="F195" s="7">
        <f>F196</f>
        <v>77.32</v>
      </c>
    </row>
    <row r="196" spans="1:6" ht="31.5">
      <c r="A196" s="103" t="s">
        <v>24</v>
      </c>
      <c r="B196" s="91" t="s">
        <v>39</v>
      </c>
      <c r="C196" s="91" t="s">
        <v>12</v>
      </c>
      <c r="D196" s="7" t="s">
        <v>279</v>
      </c>
      <c r="E196" s="7">
        <v>244</v>
      </c>
      <c r="F196" s="7">
        <v>77.32</v>
      </c>
    </row>
    <row r="197" spans="1:6" ht="31.5">
      <c r="A197" s="205" t="s">
        <v>358</v>
      </c>
      <c r="B197" s="91" t="s">
        <v>39</v>
      </c>
      <c r="C197" s="91" t="s">
        <v>12</v>
      </c>
      <c r="D197" s="118">
        <v>5510174110</v>
      </c>
      <c r="E197" s="118">
        <v>200</v>
      </c>
      <c r="F197" s="118">
        <f>F199</f>
        <v>137.81</v>
      </c>
    </row>
    <row r="198" spans="1:6" ht="19.5" customHeight="1">
      <c r="A198" s="103" t="s">
        <v>67</v>
      </c>
      <c r="B198" s="91" t="s">
        <v>39</v>
      </c>
      <c r="C198" s="91" t="s">
        <v>12</v>
      </c>
      <c r="D198" s="7">
        <v>5510174110</v>
      </c>
      <c r="E198" s="7">
        <v>200</v>
      </c>
      <c r="F198" s="7">
        <f>F200</f>
        <v>137.81</v>
      </c>
    </row>
    <row r="199" spans="1:6" ht="21.75" customHeight="1">
      <c r="A199" s="103" t="s">
        <v>22</v>
      </c>
      <c r="B199" s="91" t="s">
        <v>39</v>
      </c>
      <c r="C199" s="91" t="s">
        <v>12</v>
      </c>
      <c r="D199" s="7">
        <v>5510174110</v>
      </c>
      <c r="E199" s="7">
        <v>240</v>
      </c>
      <c r="F199" s="7">
        <f>F200</f>
        <v>137.81</v>
      </c>
    </row>
    <row r="200" spans="1:6" ht="31.5">
      <c r="A200" s="103" t="s">
        <v>24</v>
      </c>
      <c r="B200" s="91" t="s">
        <v>39</v>
      </c>
      <c r="C200" s="91" t="s">
        <v>12</v>
      </c>
      <c r="D200" s="7">
        <v>5510174110</v>
      </c>
      <c r="E200" s="7">
        <v>244</v>
      </c>
      <c r="F200" s="7">
        <v>137.81</v>
      </c>
    </row>
    <row r="201" spans="1:6" ht="15.75">
      <c r="A201" s="139" t="s">
        <v>81</v>
      </c>
      <c r="B201" s="115" t="s">
        <v>82</v>
      </c>
      <c r="C201" s="115" t="s">
        <v>205</v>
      </c>
      <c r="D201" s="115" t="s">
        <v>230</v>
      </c>
      <c r="E201" s="114"/>
      <c r="F201" s="107">
        <f>F202</f>
        <v>242</v>
      </c>
    </row>
    <row r="202" spans="1:6" ht="15.75">
      <c r="A202" s="164" t="s">
        <v>83</v>
      </c>
      <c r="B202" s="154" t="s">
        <v>82</v>
      </c>
      <c r="C202" s="154" t="s">
        <v>12</v>
      </c>
      <c r="D202" s="154" t="s">
        <v>231</v>
      </c>
      <c r="E202" s="165"/>
      <c r="F202" s="166">
        <f>F203</f>
        <v>242</v>
      </c>
    </row>
    <row r="203" spans="1:6" ht="31.5">
      <c r="A203" s="141" t="s">
        <v>84</v>
      </c>
      <c r="B203" s="110" t="s">
        <v>82</v>
      </c>
      <c r="C203" s="110" t="s">
        <v>12</v>
      </c>
      <c r="D203" s="110" t="s">
        <v>232</v>
      </c>
      <c r="E203" s="109"/>
      <c r="F203" s="112">
        <f>F204</f>
        <v>242</v>
      </c>
    </row>
    <row r="204" spans="1:6" ht="15.75">
      <c r="A204" s="138" t="s">
        <v>86</v>
      </c>
      <c r="B204" s="98" t="s">
        <v>82</v>
      </c>
      <c r="C204" s="98" t="s">
        <v>12</v>
      </c>
      <c r="D204" s="98" t="s">
        <v>232</v>
      </c>
      <c r="E204" s="97">
        <v>300</v>
      </c>
      <c r="F204" s="92">
        <f>F205</f>
        <v>242</v>
      </c>
    </row>
    <row r="205" spans="1:6" ht="15.75">
      <c r="A205" s="138" t="s">
        <v>87</v>
      </c>
      <c r="B205" s="98" t="s">
        <v>82</v>
      </c>
      <c r="C205" s="98" t="s">
        <v>12</v>
      </c>
      <c r="D205" s="98" t="s">
        <v>232</v>
      </c>
      <c r="E205" s="97">
        <v>310</v>
      </c>
      <c r="F205" s="92">
        <f>F206</f>
        <v>242</v>
      </c>
    </row>
    <row r="206" spans="1:6" ht="15.75">
      <c r="A206" s="138" t="s">
        <v>88</v>
      </c>
      <c r="B206" s="98" t="s">
        <v>82</v>
      </c>
      <c r="C206" s="98" t="s">
        <v>12</v>
      </c>
      <c r="D206" s="98" t="s">
        <v>85</v>
      </c>
      <c r="E206" s="97">
        <v>312</v>
      </c>
      <c r="F206" s="92">
        <v>242</v>
      </c>
    </row>
    <row r="207" spans="1:6" ht="15.75">
      <c r="A207" s="139" t="s">
        <v>244</v>
      </c>
      <c r="B207" s="106">
        <v>11</v>
      </c>
      <c r="C207" s="128" t="s">
        <v>205</v>
      </c>
      <c r="D207" s="105"/>
      <c r="E207" s="105"/>
      <c r="F207" s="105">
        <f>F208+F213</f>
        <v>0</v>
      </c>
    </row>
    <row r="208" spans="1:6" ht="15.75">
      <c r="A208" s="167" t="s">
        <v>107</v>
      </c>
      <c r="B208" s="168">
        <v>11</v>
      </c>
      <c r="C208" s="168" t="s">
        <v>12</v>
      </c>
      <c r="D208" s="153">
        <v>8110142970</v>
      </c>
      <c r="E208" s="153"/>
      <c r="F208" s="153">
        <f>F209</f>
        <v>0</v>
      </c>
    </row>
    <row r="209" spans="1:6" ht="25.5" customHeight="1">
      <c r="A209" s="103" t="s">
        <v>300</v>
      </c>
      <c r="B209" s="9">
        <v>11</v>
      </c>
      <c r="C209" s="9" t="s">
        <v>12</v>
      </c>
      <c r="D209" s="118">
        <v>8110142970</v>
      </c>
      <c r="E209" s="118"/>
      <c r="F209" s="118">
        <f>F211</f>
        <v>0</v>
      </c>
    </row>
    <row r="210" spans="1:6" ht="15.75">
      <c r="A210" s="103" t="s">
        <v>67</v>
      </c>
      <c r="B210" s="9">
        <v>11</v>
      </c>
      <c r="C210" s="9" t="s">
        <v>12</v>
      </c>
      <c r="D210" s="118">
        <v>8110142970</v>
      </c>
      <c r="E210" s="118">
        <v>200</v>
      </c>
      <c r="F210" s="118">
        <f>F212</f>
        <v>0</v>
      </c>
    </row>
    <row r="211" spans="1:6" ht="15.75">
      <c r="A211" s="103" t="s">
        <v>22</v>
      </c>
      <c r="B211" s="9">
        <v>11</v>
      </c>
      <c r="C211" s="9" t="s">
        <v>12</v>
      </c>
      <c r="D211" s="118">
        <v>8110142970</v>
      </c>
      <c r="E211" s="118">
        <v>240</v>
      </c>
      <c r="F211" s="118">
        <f>F212</f>
        <v>0</v>
      </c>
    </row>
    <row r="212" spans="1:6" ht="31.5">
      <c r="A212" s="103" t="s">
        <v>24</v>
      </c>
      <c r="B212" s="9">
        <v>11</v>
      </c>
      <c r="C212" s="9" t="s">
        <v>12</v>
      </c>
      <c r="D212" s="118">
        <v>8110142970</v>
      </c>
      <c r="E212" s="118">
        <v>244</v>
      </c>
      <c r="F212" s="118">
        <v>0</v>
      </c>
    </row>
    <row r="213" spans="1:6" ht="47.25">
      <c r="A213" s="164" t="s">
        <v>108</v>
      </c>
      <c r="B213" s="154">
        <v>11</v>
      </c>
      <c r="C213" s="168" t="s">
        <v>12</v>
      </c>
      <c r="D213" s="153"/>
      <c r="E213" s="165"/>
      <c r="F213" s="165">
        <f>F214</f>
        <v>0</v>
      </c>
    </row>
    <row r="214" spans="1:6" ht="15.75">
      <c r="A214" s="103" t="s">
        <v>67</v>
      </c>
      <c r="B214" s="9">
        <v>11</v>
      </c>
      <c r="C214" s="9" t="s">
        <v>12</v>
      </c>
      <c r="D214" s="118">
        <v>7812840000</v>
      </c>
      <c r="E214" s="118">
        <v>200</v>
      </c>
      <c r="F214" s="118">
        <f>F215</f>
        <v>0</v>
      </c>
    </row>
    <row r="215" spans="1:6" ht="15.75">
      <c r="A215" s="103" t="s">
        <v>22</v>
      </c>
      <c r="B215" s="9">
        <v>11</v>
      </c>
      <c r="C215" s="9" t="s">
        <v>12</v>
      </c>
      <c r="D215" s="118">
        <v>7812840000</v>
      </c>
      <c r="E215" s="118">
        <v>240</v>
      </c>
      <c r="F215" s="118">
        <f>F216</f>
        <v>0</v>
      </c>
    </row>
    <row r="216" spans="1:6" ht="31.5">
      <c r="A216" s="103" t="s">
        <v>24</v>
      </c>
      <c r="B216" s="9">
        <v>11</v>
      </c>
      <c r="C216" s="9" t="s">
        <v>12</v>
      </c>
      <c r="D216" s="118">
        <v>7812840000</v>
      </c>
      <c r="E216" s="118">
        <v>244</v>
      </c>
      <c r="F216" s="118">
        <v>0</v>
      </c>
    </row>
    <row r="217" spans="1:6" ht="15.75">
      <c r="A217" s="139" t="s">
        <v>301</v>
      </c>
      <c r="B217" s="115" t="s">
        <v>89</v>
      </c>
      <c r="C217" s="115" t="s">
        <v>205</v>
      </c>
      <c r="D217" s="115" t="s">
        <v>233</v>
      </c>
      <c r="E217" s="114"/>
      <c r="F217" s="90">
        <f>F218</f>
        <v>213.60899999999998</v>
      </c>
    </row>
    <row r="218" spans="1:6" ht="15.75">
      <c r="A218" s="167" t="s">
        <v>90</v>
      </c>
      <c r="B218" s="168" t="s">
        <v>89</v>
      </c>
      <c r="C218" s="168" t="s">
        <v>37</v>
      </c>
      <c r="D218" s="168" t="s">
        <v>234</v>
      </c>
      <c r="E218" s="153"/>
      <c r="F218" s="223">
        <f>F219</f>
        <v>213.60899999999998</v>
      </c>
    </row>
    <row r="219" spans="1:6" ht="15.75">
      <c r="A219" s="103" t="s">
        <v>236</v>
      </c>
      <c r="B219" s="9" t="s">
        <v>89</v>
      </c>
      <c r="C219" s="9" t="s">
        <v>37</v>
      </c>
      <c r="D219" s="9" t="s">
        <v>237</v>
      </c>
      <c r="E219" s="118">
        <v>500</v>
      </c>
      <c r="F219" s="119">
        <f>F220+F221+F222</f>
        <v>213.60899999999998</v>
      </c>
    </row>
    <row r="220" spans="1:6" ht="15.75">
      <c r="A220" s="138" t="s">
        <v>91</v>
      </c>
      <c r="B220" s="98" t="s">
        <v>89</v>
      </c>
      <c r="C220" s="98" t="s">
        <v>37</v>
      </c>
      <c r="D220" s="98" t="s">
        <v>354</v>
      </c>
      <c r="E220" s="97">
        <v>540</v>
      </c>
      <c r="F220" s="198">
        <v>73.2</v>
      </c>
    </row>
    <row r="221" spans="1:6" ht="15.75">
      <c r="A221" s="138" t="s">
        <v>94</v>
      </c>
      <c r="B221" s="98" t="s">
        <v>89</v>
      </c>
      <c r="C221" s="98" t="s">
        <v>37</v>
      </c>
      <c r="D221" s="98" t="s">
        <v>235</v>
      </c>
      <c r="E221" s="97">
        <v>540</v>
      </c>
      <c r="F221" s="198">
        <v>74.454</v>
      </c>
    </row>
    <row r="222" spans="1:6" ht="15.75">
      <c r="A222" s="138" t="s">
        <v>268</v>
      </c>
      <c r="B222" s="98" t="s">
        <v>89</v>
      </c>
      <c r="C222" s="98" t="s">
        <v>37</v>
      </c>
      <c r="D222" s="98" t="s">
        <v>237</v>
      </c>
      <c r="E222" s="97">
        <v>540</v>
      </c>
      <c r="F222" s="198">
        <v>65.955</v>
      </c>
    </row>
    <row r="223" spans="5:6" ht="15.75">
      <c r="E223" s="2"/>
      <c r="F223" s="5"/>
    </row>
    <row r="224" spans="5:6" ht="15.75">
      <c r="E224" s="2"/>
      <c r="F224" s="5"/>
    </row>
    <row r="225" spans="5:6" ht="15.75">
      <c r="E225" s="2"/>
      <c r="F225" s="5"/>
    </row>
    <row r="226" spans="5:6" ht="15.75">
      <c r="E226" s="2"/>
      <c r="F226" s="5"/>
    </row>
    <row r="227" spans="5:6" ht="15.75">
      <c r="E227" s="2"/>
      <c r="F227" s="5"/>
    </row>
    <row r="228" spans="5:6" ht="15.75">
      <c r="E228" s="2"/>
      <c r="F228" s="5"/>
    </row>
    <row r="229" spans="5:6" ht="15.75">
      <c r="E229" s="2"/>
      <c r="F229" s="5"/>
    </row>
    <row r="230" spans="5:6" ht="15.75">
      <c r="E230" s="2"/>
      <c r="F230" s="5"/>
    </row>
    <row r="231" spans="5:6" ht="15.75">
      <c r="E231" s="2"/>
      <c r="F231" s="5"/>
    </row>
    <row r="232" spans="5:6" ht="15.75">
      <c r="E232" s="2"/>
      <c r="F232" s="5"/>
    </row>
    <row r="233" spans="5:6" ht="15.75">
      <c r="E233" s="2"/>
      <c r="F233" s="5"/>
    </row>
    <row r="234" spans="5:6" ht="15.75">
      <c r="E234" s="2"/>
      <c r="F234" s="5"/>
    </row>
    <row r="235" spans="5:6" ht="15.75">
      <c r="E235" s="2"/>
      <c r="F235" s="5"/>
    </row>
    <row r="236" spans="5:6" ht="15.75">
      <c r="E236" s="2"/>
      <c r="F236" s="5"/>
    </row>
    <row r="237" spans="5:6" ht="15.75">
      <c r="E237" s="2"/>
      <c r="F237" s="5"/>
    </row>
    <row r="238" spans="5:6" ht="15.75">
      <c r="E238" s="2"/>
      <c r="F238" s="5"/>
    </row>
    <row r="239" spans="5:6" ht="15.75">
      <c r="E239" s="2"/>
      <c r="F239" s="5"/>
    </row>
    <row r="240" spans="5:6" ht="15.75">
      <c r="E240" s="2"/>
      <c r="F240" s="5"/>
    </row>
    <row r="241" spans="5:6" ht="15.75">
      <c r="E241" s="2"/>
      <c r="F241" s="5"/>
    </row>
    <row r="242" spans="5:6" ht="15.75">
      <c r="E242" s="2"/>
      <c r="F242" s="5"/>
    </row>
    <row r="243" spans="5:6" ht="15.75">
      <c r="E243" s="2"/>
      <c r="F243" s="5"/>
    </row>
    <row r="244" spans="5:6" ht="15.75">
      <c r="E244" s="2"/>
      <c r="F244" s="5"/>
    </row>
    <row r="245" spans="5:6" ht="15.75">
      <c r="E245" s="2"/>
      <c r="F245" s="5"/>
    </row>
    <row r="246" spans="5:6" ht="15.75">
      <c r="E246" s="2"/>
      <c r="F246" s="5"/>
    </row>
    <row r="247" spans="5:6" ht="15.75">
      <c r="E247" s="2"/>
      <c r="F247" s="5"/>
    </row>
    <row r="248" spans="5:6" ht="15.75">
      <c r="E248" s="2"/>
      <c r="F248" s="5"/>
    </row>
    <row r="249" spans="5:6" ht="15.75">
      <c r="E249" s="2"/>
      <c r="F249" s="5"/>
    </row>
    <row r="250" spans="5:6" ht="15.75">
      <c r="E250" s="2"/>
      <c r="F250" s="5"/>
    </row>
    <row r="251" spans="5:6" ht="15.75">
      <c r="E251" s="2"/>
      <c r="F251" s="5"/>
    </row>
    <row r="252" spans="5:6" ht="15.75">
      <c r="E252" s="2"/>
      <c r="F252" s="5"/>
    </row>
    <row r="253" spans="5:6" ht="15.75">
      <c r="E253" s="2"/>
      <c r="F253" s="5"/>
    </row>
    <row r="254" spans="5:6" ht="15.75">
      <c r="E254" s="2"/>
      <c r="F254" s="5"/>
    </row>
    <row r="255" spans="5:6" ht="15.75">
      <c r="E255" s="2"/>
      <c r="F255" s="5"/>
    </row>
    <row r="256" spans="5:6" ht="15.75">
      <c r="E256" s="2"/>
      <c r="F256" s="5"/>
    </row>
    <row r="257" spans="5:6" ht="15.75">
      <c r="E257" s="2"/>
      <c r="F257" s="5"/>
    </row>
    <row r="258" spans="5:6" ht="15.75">
      <c r="E258" s="2"/>
      <c r="F258" s="5"/>
    </row>
    <row r="259" spans="5:6" ht="15.75">
      <c r="E259" s="2"/>
      <c r="F259" s="5"/>
    </row>
    <row r="260" spans="5:6" ht="15.75">
      <c r="E260" s="2"/>
      <c r="F260" s="5"/>
    </row>
    <row r="261" spans="5:6" ht="15.75">
      <c r="E261" s="2"/>
      <c r="F261" s="5"/>
    </row>
    <row r="262" spans="5:6" ht="15.75">
      <c r="E262" s="2"/>
      <c r="F262" s="5"/>
    </row>
    <row r="263" spans="5:6" ht="15.75">
      <c r="E263" s="2"/>
      <c r="F263" s="5"/>
    </row>
    <row r="264" spans="5:6" ht="15.75">
      <c r="E264" s="2"/>
      <c r="F264" s="5"/>
    </row>
    <row r="265" spans="5:6" ht="15.75">
      <c r="E265" s="2"/>
      <c r="F265" s="5"/>
    </row>
    <row r="266" spans="5:6" ht="15.75">
      <c r="E266" s="2"/>
      <c r="F266" s="5"/>
    </row>
    <row r="267" spans="5:6" ht="15.75">
      <c r="E267" s="2"/>
      <c r="F267" s="5"/>
    </row>
    <row r="268" spans="5:6" ht="15.75">
      <c r="E268" s="2"/>
      <c r="F268" s="5"/>
    </row>
    <row r="269" spans="5:6" ht="15.75">
      <c r="E269" s="2"/>
      <c r="F269" s="5"/>
    </row>
    <row r="270" spans="5:6" ht="15.75">
      <c r="E270" s="2"/>
      <c r="F270" s="5"/>
    </row>
    <row r="271" spans="5:6" ht="15.75">
      <c r="E271" s="2"/>
      <c r="F271" s="5"/>
    </row>
  </sheetData>
  <sheetProtection selectLockedCells="1" selectUnlockedCells="1"/>
  <mergeCells count="10">
    <mergeCell ref="A3:F3"/>
    <mergeCell ref="A8:F8"/>
    <mergeCell ref="E9:F9"/>
    <mergeCell ref="B1:F1"/>
    <mergeCell ref="A11:F11"/>
    <mergeCell ref="A2:F2"/>
    <mergeCell ref="A4:F4"/>
    <mergeCell ref="A5:F5"/>
    <mergeCell ref="A6:F6"/>
    <mergeCell ref="A7:F7"/>
  </mergeCells>
  <printOptions verticalCentered="1"/>
  <pageMargins left="0.5777083333333334" right="0.78" top="0.16" bottom="0.11811023622047245" header="0.48" footer="0.5118110236220472"/>
  <pageSetup fitToHeight="0"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dimension ref="A1:J221"/>
  <sheetViews>
    <sheetView showGridLines="0" view="pageBreakPreview" zoomScaleSheetLayoutView="100" workbookViewId="0" topLeftCell="A1">
      <selection activeCell="A3" sqref="A3:G3"/>
    </sheetView>
  </sheetViews>
  <sheetFormatPr defaultColWidth="24.421875" defaultRowHeight="15"/>
  <cols>
    <col min="1" max="1" width="72.140625" style="131" customWidth="1"/>
    <col min="2" max="2" width="7.7109375" style="2" customWidth="1"/>
    <col min="3" max="3" width="7.421875" style="2" customWidth="1"/>
    <col min="4" max="4" width="9.8515625" style="2" customWidth="1"/>
    <col min="5" max="5" width="18.28125" style="2" customWidth="1"/>
    <col min="6" max="6" width="9.140625" style="2" customWidth="1"/>
    <col min="7" max="7" width="18.28125" style="5" customWidth="1"/>
    <col min="8" max="16384" width="24.421875" style="2" customWidth="1"/>
  </cols>
  <sheetData>
    <row r="1" spans="2:7" ht="15.75">
      <c r="B1" s="130"/>
      <c r="C1" s="348" t="s">
        <v>109</v>
      </c>
      <c r="D1" s="348"/>
      <c r="E1" s="348"/>
      <c r="F1" s="348"/>
      <c r="G1" s="348"/>
    </row>
    <row r="2" spans="1:7" ht="15.75">
      <c r="A2" s="348" t="s">
        <v>388</v>
      </c>
      <c r="B2" s="348"/>
      <c r="C2" s="348"/>
      <c r="D2" s="348"/>
      <c r="E2" s="348"/>
      <c r="F2" s="348"/>
      <c r="G2" s="348"/>
    </row>
    <row r="3" spans="1:7" ht="15.75" customHeight="1">
      <c r="A3" s="343" t="s">
        <v>304</v>
      </c>
      <c r="B3" s="343"/>
      <c r="C3" s="343"/>
      <c r="D3" s="343"/>
      <c r="E3" s="343"/>
      <c r="F3" s="343"/>
      <c r="G3" s="343"/>
    </row>
    <row r="4" spans="1:7" ht="15.75">
      <c r="A4" s="348" t="s">
        <v>209</v>
      </c>
      <c r="B4" s="348"/>
      <c r="C4" s="348"/>
      <c r="D4" s="348"/>
      <c r="E4" s="348"/>
      <c r="F4" s="348"/>
      <c r="G4" s="348"/>
    </row>
    <row r="5" spans="1:7" ht="15.75">
      <c r="A5" s="348" t="s">
        <v>210</v>
      </c>
      <c r="B5" s="348"/>
      <c r="C5" s="348"/>
      <c r="D5" s="348"/>
      <c r="E5" s="348"/>
      <c r="F5" s="348"/>
      <c r="G5" s="348"/>
    </row>
    <row r="6" spans="1:7" ht="18.75" customHeight="1">
      <c r="A6" s="344" t="s">
        <v>93</v>
      </c>
      <c r="B6" s="344"/>
      <c r="C6" s="344"/>
      <c r="D6" s="344"/>
      <c r="E6" s="344"/>
      <c r="F6" s="344"/>
      <c r="G6" s="344"/>
    </row>
    <row r="7" spans="1:7" ht="18.75" customHeight="1">
      <c r="A7" s="344" t="s">
        <v>92</v>
      </c>
      <c r="B7" s="344"/>
      <c r="C7" s="344"/>
      <c r="D7" s="344"/>
      <c r="E7" s="344"/>
      <c r="F7" s="344"/>
      <c r="G7" s="344"/>
    </row>
    <row r="8" spans="1:7" ht="15.75" customHeight="1">
      <c r="A8" s="344" t="s">
        <v>269</v>
      </c>
      <c r="B8" s="344"/>
      <c r="C8" s="344"/>
      <c r="D8" s="344"/>
      <c r="E8" s="344"/>
      <c r="F8" s="344"/>
      <c r="G8" s="344"/>
    </row>
    <row r="9" spans="1:7" ht="15.75">
      <c r="A9" s="132" t="s">
        <v>0</v>
      </c>
      <c r="B9" s="352"/>
      <c r="C9" s="352"/>
      <c r="D9" s="352"/>
      <c r="E9" s="1" t="s">
        <v>0</v>
      </c>
      <c r="F9" s="1"/>
      <c r="G9" s="11" t="s">
        <v>4</v>
      </c>
    </row>
    <row r="10" spans="1:7" ht="15.75">
      <c r="A10" s="288"/>
      <c r="B10" s="289" t="s">
        <v>7</v>
      </c>
      <c r="C10" s="289" t="s">
        <v>8</v>
      </c>
      <c r="D10" s="289" t="s">
        <v>6</v>
      </c>
      <c r="E10" s="289" t="s">
        <v>53</v>
      </c>
      <c r="F10" s="289" t="s">
        <v>9</v>
      </c>
      <c r="G10" s="290" t="s">
        <v>10</v>
      </c>
    </row>
    <row r="11" spans="1:7" ht="15.75">
      <c r="A11" s="349" t="s">
        <v>95</v>
      </c>
      <c r="B11" s="350"/>
      <c r="C11" s="350"/>
      <c r="D11" s="350"/>
      <c r="E11" s="350"/>
      <c r="F11" s="350"/>
      <c r="G11" s="351"/>
    </row>
    <row r="12" spans="1:7" ht="18.75" customHeight="1">
      <c r="A12" s="291" t="s">
        <v>41</v>
      </c>
      <c r="B12" s="292"/>
      <c r="C12" s="293"/>
      <c r="D12" s="293"/>
      <c r="E12" s="293"/>
      <c r="F12" s="293"/>
      <c r="G12" s="294">
        <f>G13+G50+G62+G73+G94+G133+G146+G200+G206+G216</f>
        <v>14643.783</v>
      </c>
    </row>
    <row r="13" spans="1:7" ht="21" customHeight="1">
      <c r="A13" s="135" t="s">
        <v>11</v>
      </c>
      <c r="B13" s="88">
        <v>992</v>
      </c>
      <c r="C13" s="89" t="s">
        <v>12</v>
      </c>
      <c r="D13" s="89" t="s">
        <v>205</v>
      </c>
      <c r="E13" s="89" t="s">
        <v>238</v>
      </c>
      <c r="F13" s="89"/>
      <c r="G13" s="123">
        <f>G14+G21+G36+G39</f>
        <v>6054.29</v>
      </c>
    </row>
    <row r="14" spans="1:7" s="3" customFormat="1" ht="27" customHeight="1">
      <c r="A14" s="295" t="s">
        <v>42</v>
      </c>
      <c r="B14" s="296">
        <v>992</v>
      </c>
      <c r="C14" s="297" t="s">
        <v>12</v>
      </c>
      <c r="D14" s="297" t="s">
        <v>13</v>
      </c>
      <c r="E14" s="297" t="s">
        <v>213</v>
      </c>
      <c r="F14" s="297"/>
      <c r="G14" s="298">
        <f>G15</f>
        <v>1126</v>
      </c>
    </row>
    <row r="15" spans="1:9" ht="15.75">
      <c r="A15" s="135" t="s">
        <v>14</v>
      </c>
      <c r="B15" s="88">
        <v>992</v>
      </c>
      <c r="C15" s="89" t="s">
        <v>12</v>
      </c>
      <c r="D15" s="89" t="s">
        <v>13</v>
      </c>
      <c r="E15" s="147" t="s">
        <v>212</v>
      </c>
      <c r="F15" s="89"/>
      <c r="G15" s="90">
        <f>G16</f>
        <v>1126</v>
      </c>
      <c r="I15" s="2" t="s">
        <v>5</v>
      </c>
    </row>
    <row r="16" spans="1:7" ht="47.25" customHeight="1">
      <c r="A16" s="299" t="s">
        <v>66</v>
      </c>
      <c r="B16" s="300">
        <v>992</v>
      </c>
      <c r="C16" s="147" t="s">
        <v>12</v>
      </c>
      <c r="D16" s="147" t="s">
        <v>13</v>
      </c>
      <c r="E16" s="147" t="s">
        <v>212</v>
      </c>
      <c r="F16" s="147" t="s">
        <v>15</v>
      </c>
      <c r="G16" s="301">
        <f>G17</f>
        <v>1126</v>
      </c>
    </row>
    <row r="17" spans="1:7" ht="27" customHeight="1">
      <c r="A17" s="302" t="s">
        <v>77</v>
      </c>
      <c r="B17" s="300">
        <v>992</v>
      </c>
      <c r="C17" s="147" t="s">
        <v>12</v>
      </c>
      <c r="D17" s="147" t="s">
        <v>13</v>
      </c>
      <c r="E17" s="147" t="s">
        <v>212</v>
      </c>
      <c r="F17" s="147" t="s">
        <v>16</v>
      </c>
      <c r="G17" s="301">
        <f>G18+G19+G20</f>
        <v>1126</v>
      </c>
    </row>
    <row r="18" spans="1:7" ht="39.75" customHeight="1">
      <c r="A18" s="302" t="s">
        <v>17</v>
      </c>
      <c r="B18" s="300">
        <v>992</v>
      </c>
      <c r="C18" s="147" t="s">
        <v>12</v>
      </c>
      <c r="D18" s="147" t="s">
        <v>13</v>
      </c>
      <c r="E18" s="147" t="s">
        <v>212</v>
      </c>
      <c r="F18" s="147" t="s">
        <v>18</v>
      </c>
      <c r="G18" s="301">
        <v>900</v>
      </c>
    </row>
    <row r="19" spans="1:7" ht="37.5" customHeight="1">
      <c r="A19" s="302" t="s">
        <v>76</v>
      </c>
      <c r="B19" s="300">
        <v>992</v>
      </c>
      <c r="C19" s="147" t="s">
        <v>12</v>
      </c>
      <c r="D19" s="147" t="s">
        <v>13</v>
      </c>
      <c r="E19" s="147" t="s">
        <v>212</v>
      </c>
      <c r="F19" s="147" t="s">
        <v>19</v>
      </c>
      <c r="G19" s="301">
        <v>0</v>
      </c>
    </row>
    <row r="20" spans="1:7" ht="37.5" customHeight="1">
      <c r="A20" s="302" t="s">
        <v>78</v>
      </c>
      <c r="B20" s="300">
        <v>992</v>
      </c>
      <c r="C20" s="147" t="s">
        <v>12</v>
      </c>
      <c r="D20" s="147" t="s">
        <v>13</v>
      </c>
      <c r="E20" s="147" t="s">
        <v>212</v>
      </c>
      <c r="F20" s="147" t="s">
        <v>51</v>
      </c>
      <c r="G20" s="301">
        <v>226</v>
      </c>
    </row>
    <row r="21" spans="1:7" ht="34.5" customHeight="1">
      <c r="A21" s="295" t="s">
        <v>43</v>
      </c>
      <c r="B21" s="296">
        <v>992</v>
      </c>
      <c r="C21" s="297" t="s">
        <v>12</v>
      </c>
      <c r="D21" s="297" t="s">
        <v>20</v>
      </c>
      <c r="E21" s="297" t="s">
        <v>214</v>
      </c>
      <c r="F21" s="297"/>
      <c r="G21" s="303">
        <f>G22</f>
        <v>4824.09</v>
      </c>
    </row>
    <row r="22" spans="1:7" s="4" customFormat="1" ht="18.75" customHeight="1">
      <c r="A22" s="135" t="s">
        <v>245</v>
      </c>
      <c r="B22" s="304">
        <v>992</v>
      </c>
      <c r="C22" s="89" t="s">
        <v>12</v>
      </c>
      <c r="D22" s="89" t="s">
        <v>20</v>
      </c>
      <c r="E22" s="89" t="s">
        <v>215</v>
      </c>
      <c r="F22" s="89"/>
      <c r="G22" s="123">
        <f>G23+G28+G32</f>
        <v>4824.09</v>
      </c>
    </row>
    <row r="23" spans="1:7" s="4" customFormat="1" ht="40.5" customHeight="1">
      <c r="A23" s="302" t="s">
        <v>66</v>
      </c>
      <c r="B23" s="300">
        <v>992</v>
      </c>
      <c r="C23" s="147" t="s">
        <v>12</v>
      </c>
      <c r="D23" s="147" t="s">
        <v>20</v>
      </c>
      <c r="E23" s="147" t="s">
        <v>215</v>
      </c>
      <c r="F23" s="147" t="s">
        <v>15</v>
      </c>
      <c r="G23" s="301">
        <f>G24</f>
        <v>4386.09</v>
      </c>
    </row>
    <row r="24" spans="1:7" s="4" customFormat="1" ht="25.5" customHeight="1">
      <c r="A24" s="302" t="s">
        <v>77</v>
      </c>
      <c r="B24" s="300">
        <v>992</v>
      </c>
      <c r="C24" s="147" t="s">
        <v>12</v>
      </c>
      <c r="D24" s="147" t="s">
        <v>20</v>
      </c>
      <c r="E24" s="147" t="s">
        <v>215</v>
      </c>
      <c r="F24" s="147" t="s">
        <v>16</v>
      </c>
      <c r="G24" s="301">
        <f>G25+G26+G27</f>
        <v>4386.09</v>
      </c>
    </row>
    <row r="25" spans="1:7" s="4" customFormat="1" ht="36" customHeight="1">
      <c r="A25" s="302" t="s">
        <v>17</v>
      </c>
      <c r="B25" s="300">
        <v>992</v>
      </c>
      <c r="C25" s="147" t="s">
        <v>12</v>
      </c>
      <c r="D25" s="147" t="s">
        <v>20</v>
      </c>
      <c r="E25" s="147" t="s">
        <v>215</v>
      </c>
      <c r="F25" s="147" t="s">
        <v>18</v>
      </c>
      <c r="G25" s="301">
        <v>3338.09</v>
      </c>
    </row>
    <row r="26" spans="1:7" ht="38.25" customHeight="1">
      <c r="A26" s="302" t="s">
        <v>76</v>
      </c>
      <c r="B26" s="300">
        <v>992</v>
      </c>
      <c r="C26" s="147" t="s">
        <v>12</v>
      </c>
      <c r="D26" s="147" t="s">
        <v>20</v>
      </c>
      <c r="E26" s="147" t="s">
        <v>215</v>
      </c>
      <c r="F26" s="147" t="s">
        <v>19</v>
      </c>
      <c r="G26" s="301">
        <v>0</v>
      </c>
    </row>
    <row r="27" spans="1:7" ht="48.75" customHeight="1">
      <c r="A27" s="302" t="s">
        <v>78</v>
      </c>
      <c r="B27" s="300">
        <v>992</v>
      </c>
      <c r="C27" s="147" t="s">
        <v>12</v>
      </c>
      <c r="D27" s="147" t="s">
        <v>20</v>
      </c>
      <c r="E27" s="147" t="s">
        <v>215</v>
      </c>
      <c r="F27" s="147" t="s">
        <v>51</v>
      </c>
      <c r="G27" s="301">
        <v>1048</v>
      </c>
    </row>
    <row r="28" spans="1:7" ht="15.75">
      <c r="A28" s="137" t="s">
        <v>75</v>
      </c>
      <c r="B28" s="93">
        <v>992</v>
      </c>
      <c r="C28" s="94" t="s">
        <v>12</v>
      </c>
      <c r="D28" s="94" t="s">
        <v>20</v>
      </c>
      <c r="E28" s="147" t="s">
        <v>215</v>
      </c>
      <c r="F28" s="94">
        <v>200</v>
      </c>
      <c r="G28" s="305">
        <f>G29</f>
        <v>425</v>
      </c>
    </row>
    <row r="29" spans="1:7" ht="15.75">
      <c r="A29" s="138" t="s">
        <v>22</v>
      </c>
      <c r="B29" s="97">
        <v>992</v>
      </c>
      <c r="C29" s="98" t="s">
        <v>12</v>
      </c>
      <c r="D29" s="98" t="s">
        <v>20</v>
      </c>
      <c r="E29" s="147" t="s">
        <v>215</v>
      </c>
      <c r="F29" s="98">
        <v>240</v>
      </c>
      <c r="G29" s="301">
        <f>G30+G31</f>
        <v>425</v>
      </c>
    </row>
    <row r="30" spans="1:7" ht="31.5">
      <c r="A30" s="138" t="s">
        <v>23</v>
      </c>
      <c r="B30" s="97">
        <v>992</v>
      </c>
      <c r="C30" s="98" t="s">
        <v>12</v>
      </c>
      <c r="D30" s="98" t="s">
        <v>20</v>
      </c>
      <c r="E30" s="147" t="s">
        <v>215</v>
      </c>
      <c r="F30" s="98">
        <v>242</v>
      </c>
      <c r="G30" s="301">
        <v>115</v>
      </c>
    </row>
    <row r="31" spans="1:7" ht="31.5">
      <c r="A31" s="138" t="s">
        <v>24</v>
      </c>
      <c r="B31" s="97">
        <v>992</v>
      </c>
      <c r="C31" s="98" t="s">
        <v>12</v>
      </c>
      <c r="D31" s="98" t="s">
        <v>20</v>
      </c>
      <c r="E31" s="147" t="s">
        <v>215</v>
      </c>
      <c r="F31" s="97">
        <v>244</v>
      </c>
      <c r="G31" s="301">
        <v>310</v>
      </c>
    </row>
    <row r="32" spans="1:7" ht="18" customHeight="1">
      <c r="A32" s="137" t="s">
        <v>1</v>
      </c>
      <c r="B32" s="99">
        <v>992</v>
      </c>
      <c r="C32" s="100" t="s">
        <v>12</v>
      </c>
      <c r="D32" s="100" t="s">
        <v>20</v>
      </c>
      <c r="E32" s="147" t="s">
        <v>215</v>
      </c>
      <c r="F32" s="99">
        <v>800</v>
      </c>
      <c r="G32" s="305">
        <f>G33</f>
        <v>13</v>
      </c>
    </row>
    <row r="33" spans="1:7" ht="21.75" customHeight="1">
      <c r="A33" s="138" t="s">
        <v>25</v>
      </c>
      <c r="B33" s="101">
        <v>992</v>
      </c>
      <c r="C33" s="102" t="s">
        <v>12</v>
      </c>
      <c r="D33" s="102" t="s">
        <v>20</v>
      </c>
      <c r="E33" s="147" t="s">
        <v>215</v>
      </c>
      <c r="F33" s="101">
        <v>850</v>
      </c>
      <c r="G33" s="301">
        <f>G34+G35</f>
        <v>13</v>
      </c>
    </row>
    <row r="34" spans="1:7" ht="22.5" customHeight="1">
      <c r="A34" s="138" t="s">
        <v>58</v>
      </c>
      <c r="B34" s="97">
        <v>992</v>
      </c>
      <c r="C34" s="98" t="s">
        <v>12</v>
      </c>
      <c r="D34" s="98" t="s">
        <v>20</v>
      </c>
      <c r="E34" s="147" t="s">
        <v>215</v>
      </c>
      <c r="F34" s="97">
        <v>852</v>
      </c>
      <c r="G34" s="301">
        <v>10</v>
      </c>
    </row>
    <row r="35" spans="1:7" ht="22.5" customHeight="1">
      <c r="A35" s="138" t="s">
        <v>74</v>
      </c>
      <c r="B35" s="97">
        <v>992</v>
      </c>
      <c r="C35" s="98" t="s">
        <v>12</v>
      </c>
      <c r="D35" s="98" t="s">
        <v>20</v>
      </c>
      <c r="E35" s="147" t="s">
        <v>215</v>
      </c>
      <c r="F35" s="97">
        <v>853</v>
      </c>
      <c r="G35" s="301">
        <v>3</v>
      </c>
    </row>
    <row r="36" spans="1:7" ht="15.75">
      <c r="A36" s="139" t="s">
        <v>57</v>
      </c>
      <c r="B36" s="105">
        <v>992</v>
      </c>
      <c r="C36" s="106" t="s">
        <v>12</v>
      </c>
      <c r="D36" s="106">
        <v>11</v>
      </c>
      <c r="E36" s="89" t="s">
        <v>216</v>
      </c>
      <c r="F36" s="105"/>
      <c r="G36" s="90">
        <f>G37</f>
        <v>50</v>
      </c>
    </row>
    <row r="37" spans="1:7" ht="27" customHeight="1">
      <c r="A37" s="205" t="s">
        <v>1</v>
      </c>
      <c r="B37" s="6">
        <v>992</v>
      </c>
      <c r="C37" s="12" t="s">
        <v>12</v>
      </c>
      <c r="D37" s="12">
        <v>11</v>
      </c>
      <c r="E37" s="12" t="s">
        <v>217</v>
      </c>
      <c r="F37" s="6">
        <v>800</v>
      </c>
      <c r="G37" s="298">
        <f>G38</f>
        <v>50</v>
      </c>
    </row>
    <row r="38" spans="1:7" ht="23.25" customHeight="1">
      <c r="A38" s="138" t="s">
        <v>26</v>
      </c>
      <c r="B38" s="101">
        <v>992</v>
      </c>
      <c r="C38" s="102" t="s">
        <v>12</v>
      </c>
      <c r="D38" s="102">
        <v>11</v>
      </c>
      <c r="E38" s="102" t="s">
        <v>217</v>
      </c>
      <c r="F38" s="101">
        <v>870</v>
      </c>
      <c r="G38" s="301">
        <v>50</v>
      </c>
    </row>
    <row r="39" spans="1:7" ht="15.75">
      <c r="A39" s="140" t="s">
        <v>50</v>
      </c>
      <c r="B39" s="105">
        <v>992</v>
      </c>
      <c r="C39" s="106" t="s">
        <v>12</v>
      </c>
      <c r="D39" s="106" t="s">
        <v>49</v>
      </c>
      <c r="E39" s="106" t="s">
        <v>218</v>
      </c>
      <c r="F39" s="105"/>
      <c r="G39" s="90">
        <f>G40+G46</f>
        <v>54.2</v>
      </c>
    </row>
    <row r="40" spans="1:7" ht="30" customHeight="1">
      <c r="A40" s="139" t="s">
        <v>54</v>
      </c>
      <c r="B40" s="105">
        <v>992</v>
      </c>
      <c r="C40" s="106" t="s">
        <v>12</v>
      </c>
      <c r="D40" s="174">
        <v>13</v>
      </c>
      <c r="E40" s="146">
        <v>8011340600</v>
      </c>
      <c r="F40" s="146"/>
      <c r="G40" s="146">
        <f>G41</f>
        <v>53.5</v>
      </c>
    </row>
    <row r="41" spans="1:7" ht="28.5" customHeight="1">
      <c r="A41" s="103" t="s">
        <v>97</v>
      </c>
      <c r="B41" s="7">
        <v>992</v>
      </c>
      <c r="C41" s="12" t="s">
        <v>12</v>
      </c>
      <c r="D41" s="10">
        <v>13</v>
      </c>
      <c r="E41" s="7">
        <v>8011340600</v>
      </c>
      <c r="F41" s="7"/>
      <c r="G41" s="7">
        <f>G42</f>
        <v>53.5</v>
      </c>
    </row>
    <row r="42" spans="1:7" ht="25.5" customHeight="1">
      <c r="A42" s="103" t="s">
        <v>67</v>
      </c>
      <c r="B42" s="7">
        <v>992</v>
      </c>
      <c r="C42" s="12" t="s">
        <v>12</v>
      </c>
      <c r="D42" s="10">
        <v>13</v>
      </c>
      <c r="E42" s="7">
        <v>8011340600</v>
      </c>
      <c r="F42" s="7">
        <v>200</v>
      </c>
      <c r="G42" s="7">
        <f>G43</f>
        <v>53.5</v>
      </c>
    </row>
    <row r="43" spans="1:7" ht="26.25" customHeight="1">
      <c r="A43" s="103" t="s">
        <v>98</v>
      </c>
      <c r="B43" s="7">
        <v>992</v>
      </c>
      <c r="C43" s="12" t="s">
        <v>12</v>
      </c>
      <c r="D43" s="10">
        <v>13</v>
      </c>
      <c r="E43" s="7">
        <v>8011340600</v>
      </c>
      <c r="F43" s="7">
        <v>240</v>
      </c>
      <c r="G43" s="7">
        <f>G44</f>
        <v>53.5</v>
      </c>
    </row>
    <row r="44" spans="1:7" ht="33" customHeight="1">
      <c r="A44" s="108" t="s">
        <v>24</v>
      </c>
      <c r="B44" s="7">
        <v>992</v>
      </c>
      <c r="C44" s="12" t="s">
        <v>12</v>
      </c>
      <c r="D44" s="10">
        <v>13</v>
      </c>
      <c r="E44" s="7">
        <v>8011340600</v>
      </c>
      <c r="F44" s="7">
        <v>244</v>
      </c>
      <c r="G44" s="7">
        <v>53.5</v>
      </c>
    </row>
    <row r="45" spans="1:7" ht="23.25" customHeight="1">
      <c r="A45" s="137" t="s">
        <v>283</v>
      </c>
      <c r="B45" s="93">
        <v>992</v>
      </c>
      <c r="C45" s="94" t="s">
        <v>12</v>
      </c>
      <c r="D45" s="94" t="s">
        <v>49</v>
      </c>
      <c r="E45" s="94" t="s">
        <v>56</v>
      </c>
      <c r="F45" s="99"/>
      <c r="G45" s="305">
        <f>G46</f>
        <v>0.7</v>
      </c>
    </row>
    <row r="46" spans="1:7" ht="98.25" customHeight="1">
      <c r="A46" s="137" t="s">
        <v>55</v>
      </c>
      <c r="B46" s="93">
        <v>992</v>
      </c>
      <c r="C46" s="94" t="s">
        <v>12</v>
      </c>
      <c r="D46" s="94" t="s">
        <v>49</v>
      </c>
      <c r="E46" s="94" t="s">
        <v>56</v>
      </c>
      <c r="F46" s="99"/>
      <c r="G46" s="305">
        <f>G47</f>
        <v>0.7</v>
      </c>
    </row>
    <row r="47" spans="1:7" ht="30.75" customHeight="1">
      <c r="A47" s="138" t="s">
        <v>75</v>
      </c>
      <c r="B47" s="97">
        <v>992</v>
      </c>
      <c r="C47" s="98" t="s">
        <v>12</v>
      </c>
      <c r="D47" s="98" t="s">
        <v>49</v>
      </c>
      <c r="E47" s="98" t="s">
        <v>56</v>
      </c>
      <c r="F47" s="97">
        <v>200</v>
      </c>
      <c r="G47" s="301">
        <f>G48</f>
        <v>0.7</v>
      </c>
    </row>
    <row r="48" spans="1:7" ht="21" customHeight="1">
      <c r="A48" s="138" t="s">
        <v>22</v>
      </c>
      <c r="B48" s="97">
        <v>992</v>
      </c>
      <c r="C48" s="98" t="s">
        <v>12</v>
      </c>
      <c r="D48" s="98" t="s">
        <v>49</v>
      </c>
      <c r="E48" s="98" t="s">
        <v>56</v>
      </c>
      <c r="F48" s="97">
        <v>240</v>
      </c>
      <c r="G48" s="301">
        <f>G49</f>
        <v>0.7</v>
      </c>
    </row>
    <row r="49" spans="1:7" ht="30.75" customHeight="1">
      <c r="A49" s="138" t="s">
        <v>24</v>
      </c>
      <c r="B49" s="97">
        <v>992</v>
      </c>
      <c r="C49" s="98" t="s">
        <v>12</v>
      </c>
      <c r="D49" s="98" t="s">
        <v>49</v>
      </c>
      <c r="E49" s="98" t="s">
        <v>56</v>
      </c>
      <c r="F49" s="97">
        <v>244</v>
      </c>
      <c r="G49" s="301">
        <v>0.7</v>
      </c>
    </row>
    <row r="50" spans="1:7" ht="19.5" customHeight="1">
      <c r="A50" s="139" t="s">
        <v>27</v>
      </c>
      <c r="B50" s="105">
        <v>992</v>
      </c>
      <c r="C50" s="106" t="s">
        <v>13</v>
      </c>
      <c r="D50" s="106" t="s">
        <v>205</v>
      </c>
      <c r="E50" s="113"/>
      <c r="F50" s="105"/>
      <c r="G50" s="90">
        <f>G51</f>
        <v>135.1</v>
      </c>
    </row>
    <row r="51" spans="1:7" ht="21.75" customHeight="1">
      <c r="A51" s="306" t="s">
        <v>3</v>
      </c>
      <c r="B51" s="8">
        <v>992</v>
      </c>
      <c r="C51" s="145" t="s">
        <v>13</v>
      </c>
      <c r="D51" s="145" t="s">
        <v>37</v>
      </c>
      <c r="E51" s="94" t="s">
        <v>303</v>
      </c>
      <c r="F51" s="8"/>
      <c r="G51" s="298">
        <f>G52</f>
        <v>135.1</v>
      </c>
    </row>
    <row r="52" spans="1:7" s="3" customFormat="1" ht="34.5" customHeight="1">
      <c r="A52" s="137" t="s">
        <v>28</v>
      </c>
      <c r="B52" s="93">
        <v>992</v>
      </c>
      <c r="C52" s="94" t="s">
        <v>13</v>
      </c>
      <c r="D52" s="94" t="s">
        <v>37</v>
      </c>
      <c r="E52" s="94" t="s">
        <v>303</v>
      </c>
      <c r="F52" s="93"/>
      <c r="G52" s="305">
        <f>G53+G58</f>
        <v>135.1</v>
      </c>
    </row>
    <row r="53" spans="1:7" ht="38.25" customHeight="1">
      <c r="A53" s="288" t="s">
        <v>66</v>
      </c>
      <c r="B53" s="289">
        <v>992</v>
      </c>
      <c r="C53" s="94" t="s">
        <v>13</v>
      </c>
      <c r="D53" s="94" t="s">
        <v>37</v>
      </c>
      <c r="E53" s="94" t="s">
        <v>303</v>
      </c>
      <c r="F53" s="307" t="s">
        <v>15</v>
      </c>
      <c r="G53" s="305">
        <f>G54</f>
        <v>135.1</v>
      </c>
    </row>
    <row r="54" spans="1:7" ht="21" customHeight="1">
      <c r="A54" s="302" t="s">
        <v>77</v>
      </c>
      <c r="B54" s="300">
        <v>992</v>
      </c>
      <c r="C54" s="98" t="s">
        <v>13</v>
      </c>
      <c r="D54" s="98" t="s">
        <v>37</v>
      </c>
      <c r="E54" s="98" t="s">
        <v>303</v>
      </c>
      <c r="F54" s="147" t="s">
        <v>16</v>
      </c>
      <c r="G54" s="301">
        <f>G55+G56+G57+G61</f>
        <v>135.1</v>
      </c>
    </row>
    <row r="55" spans="1:7" ht="21" customHeight="1">
      <c r="A55" s="302" t="s">
        <v>79</v>
      </c>
      <c r="B55" s="300">
        <v>992</v>
      </c>
      <c r="C55" s="98" t="s">
        <v>13</v>
      </c>
      <c r="D55" s="98" t="s">
        <v>37</v>
      </c>
      <c r="E55" s="98" t="s">
        <v>303</v>
      </c>
      <c r="F55" s="147" t="s">
        <v>18</v>
      </c>
      <c r="G55" s="301">
        <v>104.7</v>
      </c>
    </row>
    <row r="56" spans="1:7" ht="33.75" customHeight="1">
      <c r="A56" s="302" t="s">
        <v>78</v>
      </c>
      <c r="B56" s="300">
        <v>992</v>
      </c>
      <c r="C56" s="98" t="s">
        <v>13</v>
      </c>
      <c r="D56" s="98" t="s">
        <v>37</v>
      </c>
      <c r="E56" s="98" t="s">
        <v>303</v>
      </c>
      <c r="F56" s="147" t="s">
        <v>51</v>
      </c>
      <c r="G56" s="301">
        <v>29.4</v>
      </c>
    </row>
    <row r="57" spans="1:7" ht="33" customHeight="1">
      <c r="A57" s="302" t="s">
        <v>76</v>
      </c>
      <c r="B57" s="300">
        <v>992</v>
      </c>
      <c r="C57" s="147" t="s">
        <v>13</v>
      </c>
      <c r="D57" s="147" t="s">
        <v>37</v>
      </c>
      <c r="E57" s="98" t="s">
        <v>303</v>
      </c>
      <c r="F57" s="147" t="s">
        <v>19</v>
      </c>
      <c r="G57" s="301">
        <v>0</v>
      </c>
    </row>
    <row r="58" spans="1:7" ht="22.5" customHeight="1">
      <c r="A58" s="137" t="s">
        <v>75</v>
      </c>
      <c r="B58" s="93">
        <v>992</v>
      </c>
      <c r="C58" s="94" t="s">
        <v>13</v>
      </c>
      <c r="D58" s="94" t="s">
        <v>37</v>
      </c>
      <c r="E58" s="98" t="s">
        <v>303</v>
      </c>
      <c r="F58" s="94">
        <v>200</v>
      </c>
      <c r="G58" s="305">
        <f>G59</f>
        <v>0</v>
      </c>
    </row>
    <row r="59" spans="1:7" ht="21.75" customHeight="1">
      <c r="A59" s="138" t="s">
        <v>22</v>
      </c>
      <c r="B59" s="97">
        <v>992</v>
      </c>
      <c r="C59" s="98" t="s">
        <v>13</v>
      </c>
      <c r="D59" s="98" t="s">
        <v>37</v>
      </c>
      <c r="E59" s="98" t="s">
        <v>303</v>
      </c>
      <c r="F59" s="98">
        <v>240</v>
      </c>
      <c r="G59" s="301">
        <v>0</v>
      </c>
    </row>
    <row r="60" spans="1:7" ht="31.5" customHeight="1">
      <c r="A60" s="138" t="s">
        <v>23</v>
      </c>
      <c r="B60" s="97">
        <v>992</v>
      </c>
      <c r="C60" s="98" t="s">
        <v>13</v>
      </c>
      <c r="D60" s="98" t="s">
        <v>37</v>
      </c>
      <c r="E60" s="98" t="s">
        <v>303</v>
      </c>
      <c r="F60" s="98" t="s">
        <v>80</v>
      </c>
      <c r="G60" s="301">
        <v>0</v>
      </c>
    </row>
    <row r="61" spans="1:7" ht="39.75" customHeight="1">
      <c r="A61" s="138" t="s">
        <v>24</v>
      </c>
      <c r="B61" s="97">
        <v>992</v>
      </c>
      <c r="C61" s="98" t="s">
        <v>13</v>
      </c>
      <c r="D61" s="98" t="s">
        <v>37</v>
      </c>
      <c r="E61" s="98" t="s">
        <v>303</v>
      </c>
      <c r="F61" s="97">
        <v>244</v>
      </c>
      <c r="G61" s="301">
        <v>1</v>
      </c>
    </row>
    <row r="62" spans="1:7" s="3" customFormat="1" ht="24" customHeight="1">
      <c r="A62" s="139" t="s">
        <v>69</v>
      </c>
      <c r="B62" s="114">
        <v>992</v>
      </c>
      <c r="C62" s="115" t="s">
        <v>37</v>
      </c>
      <c r="D62" s="115" t="s">
        <v>205</v>
      </c>
      <c r="E62" s="115" t="s">
        <v>285</v>
      </c>
      <c r="F62" s="114"/>
      <c r="G62" s="308">
        <f>G63+G68</f>
        <v>94.19999999999999</v>
      </c>
    </row>
    <row r="63" spans="1:7" ht="41.25" customHeight="1">
      <c r="A63" s="205" t="s">
        <v>284</v>
      </c>
      <c r="B63" s="8">
        <v>992</v>
      </c>
      <c r="C63" s="145" t="s">
        <v>37</v>
      </c>
      <c r="D63" s="145" t="s">
        <v>40</v>
      </c>
      <c r="E63" s="145" t="s">
        <v>219</v>
      </c>
      <c r="F63" s="8"/>
      <c r="G63" s="287">
        <f>G64</f>
        <v>4.1</v>
      </c>
    </row>
    <row r="64" spans="1:7" ht="33.75" customHeight="1">
      <c r="A64" s="205" t="s">
        <v>286</v>
      </c>
      <c r="B64" s="118">
        <v>992</v>
      </c>
      <c r="C64" s="9" t="s">
        <v>37</v>
      </c>
      <c r="D64" s="9" t="s">
        <v>40</v>
      </c>
      <c r="E64" s="202">
        <v>8030940100</v>
      </c>
      <c r="F64" s="8"/>
      <c r="G64" s="286">
        <f>G65</f>
        <v>4.1</v>
      </c>
    </row>
    <row r="65" spans="1:7" ht="25.5" customHeight="1">
      <c r="A65" s="138" t="s">
        <v>67</v>
      </c>
      <c r="B65" s="101">
        <v>992</v>
      </c>
      <c r="C65" s="102" t="s">
        <v>37</v>
      </c>
      <c r="D65" s="102" t="s">
        <v>40</v>
      </c>
      <c r="E65" s="202">
        <v>8030940100</v>
      </c>
      <c r="F65" s="101">
        <v>200</v>
      </c>
      <c r="G65" s="309">
        <f>G67</f>
        <v>4.1</v>
      </c>
    </row>
    <row r="66" spans="1:7" ht="33" customHeight="1">
      <c r="A66" s="138" t="s">
        <v>22</v>
      </c>
      <c r="B66" s="101">
        <v>992</v>
      </c>
      <c r="C66" s="102" t="s">
        <v>37</v>
      </c>
      <c r="D66" s="102" t="s">
        <v>40</v>
      </c>
      <c r="E66" s="202">
        <v>8030940100</v>
      </c>
      <c r="F66" s="101">
        <v>240</v>
      </c>
      <c r="G66" s="309">
        <f>G67</f>
        <v>4.1</v>
      </c>
    </row>
    <row r="67" spans="1:7" s="4" customFormat="1" ht="23.25" customHeight="1">
      <c r="A67" s="138" t="s">
        <v>24</v>
      </c>
      <c r="B67" s="101">
        <v>992</v>
      </c>
      <c r="C67" s="102" t="s">
        <v>37</v>
      </c>
      <c r="D67" s="102" t="s">
        <v>40</v>
      </c>
      <c r="E67" s="202">
        <v>8030940100</v>
      </c>
      <c r="F67" s="101">
        <v>244</v>
      </c>
      <c r="G67" s="309">
        <v>4.1</v>
      </c>
    </row>
    <row r="68" spans="1:7" ht="50.25" customHeight="1">
      <c r="A68" s="137" t="s">
        <v>250</v>
      </c>
      <c r="B68" s="93">
        <v>992</v>
      </c>
      <c r="C68" s="94" t="s">
        <v>37</v>
      </c>
      <c r="D68" s="94" t="s">
        <v>40</v>
      </c>
      <c r="E68" s="94" t="s">
        <v>68</v>
      </c>
      <c r="F68" s="93"/>
      <c r="G68" s="310">
        <f>G71</f>
        <v>90.1</v>
      </c>
    </row>
    <row r="69" spans="1:7" ht="32.25" customHeight="1">
      <c r="A69" s="138" t="s">
        <v>287</v>
      </c>
      <c r="B69" s="101">
        <v>992</v>
      </c>
      <c r="C69" s="102" t="s">
        <v>37</v>
      </c>
      <c r="D69" s="102" t="s">
        <v>40</v>
      </c>
      <c r="E69" s="98" t="s">
        <v>68</v>
      </c>
      <c r="F69" s="101"/>
      <c r="G69" s="309">
        <f>G71</f>
        <v>90.1</v>
      </c>
    </row>
    <row r="70" spans="1:7" ht="24" customHeight="1">
      <c r="A70" s="138" t="s">
        <v>67</v>
      </c>
      <c r="B70" s="101">
        <v>992</v>
      </c>
      <c r="C70" s="102" t="s">
        <v>37</v>
      </c>
      <c r="D70" s="102" t="s">
        <v>40</v>
      </c>
      <c r="E70" s="98" t="s">
        <v>68</v>
      </c>
      <c r="F70" s="101">
        <v>200</v>
      </c>
      <c r="G70" s="309">
        <f>G72</f>
        <v>90.1</v>
      </c>
    </row>
    <row r="71" spans="1:7" ht="24.75" customHeight="1">
      <c r="A71" s="138" t="s">
        <v>22</v>
      </c>
      <c r="B71" s="101">
        <v>992</v>
      </c>
      <c r="C71" s="102" t="s">
        <v>37</v>
      </c>
      <c r="D71" s="102" t="s">
        <v>40</v>
      </c>
      <c r="E71" s="98" t="s">
        <v>68</v>
      </c>
      <c r="F71" s="101">
        <v>240</v>
      </c>
      <c r="G71" s="309">
        <f>G72</f>
        <v>90.1</v>
      </c>
    </row>
    <row r="72" spans="1:7" ht="36" customHeight="1">
      <c r="A72" s="138" t="s">
        <v>24</v>
      </c>
      <c r="B72" s="101">
        <v>992</v>
      </c>
      <c r="C72" s="102" t="s">
        <v>37</v>
      </c>
      <c r="D72" s="102" t="s">
        <v>40</v>
      </c>
      <c r="E72" s="98" t="s">
        <v>68</v>
      </c>
      <c r="F72" s="101">
        <v>244</v>
      </c>
      <c r="G72" s="309">
        <v>90.1</v>
      </c>
    </row>
    <row r="73" spans="1:7" ht="17.25" customHeight="1">
      <c r="A73" s="139" t="s">
        <v>29</v>
      </c>
      <c r="B73" s="105">
        <v>992</v>
      </c>
      <c r="C73" s="106" t="s">
        <v>20</v>
      </c>
      <c r="D73" s="106" t="s">
        <v>205</v>
      </c>
      <c r="E73" s="106" t="s">
        <v>288</v>
      </c>
      <c r="F73" s="105"/>
      <c r="G73" s="90">
        <f>G74+G83</f>
        <v>2437.738</v>
      </c>
    </row>
    <row r="74" spans="1:7" ht="19.5" customHeight="1">
      <c r="A74" s="205" t="s">
        <v>44</v>
      </c>
      <c r="B74" s="6">
        <v>992</v>
      </c>
      <c r="C74" s="12" t="s">
        <v>20</v>
      </c>
      <c r="D74" s="12" t="s">
        <v>12</v>
      </c>
      <c r="E74" s="12" t="s">
        <v>59</v>
      </c>
      <c r="F74" s="6"/>
      <c r="G74" s="298">
        <f>G76+G80</f>
        <v>35</v>
      </c>
    </row>
    <row r="75" spans="1:7" ht="53.25" customHeight="1">
      <c r="A75" s="137" t="s">
        <v>45</v>
      </c>
      <c r="B75" s="93">
        <v>992</v>
      </c>
      <c r="C75" s="94" t="s">
        <v>20</v>
      </c>
      <c r="D75" s="94" t="s">
        <v>12</v>
      </c>
      <c r="E75" s="94" t="s">
        <v>59</v>
      </c>
      <c r="F75" s="93"/>
      <c r="G75" s="305">
        <f>G76+G80</f>
        <v>35</v>
      </c>
    </row>
    <row r="76" spans="1:7" s="3" customFormat="1" ht="39.75" customHeight="1">
      <c r="A76" s="302" t="s">
        <v>66</v>
      </c>
      <c r="B76" s="300">
        <v>992</v>
      </c>
      <c r="C76" s="98" t="s">
        <v>20</v>
      </c>
      <c r="D76" s="98" t="s">
        <v>12</v>
      </c>
      <c r="E76" s="98" t="s">
        <v>59</v>
      </c>
      <c r="F76" s="147" t="s">
        <v>15</v>
      </c>
      <c r="G76" s="301">
        <f>G77</f>
        <v>33.4</v>
      </c>
    </row>
    <row r="77" spans="1:7" ht="25.5" customHeight="1">
      <c r="A77" s="302" t="s">
        <v>77</v>
      </c>
      <c r="B77" s="300">
        <v>992</v>
      </c>
      <c r="C77" s="98" t="s">
        <v>20</v>
      </c>
      <c r="D77" s="98" t="s">
        <v>12</v>
      </c>
      <c r="E77" s="98" t="s">
        <v>59</v>
      </c>
      <c r="F77" s="147" t="s">
        <v>16</v>
      </c>
      <c r="G77" s="301">
        <f>G78+G79</f>
        <v>33.4</v>
      </c>
    </row>
    <row r="78" spans="1:7" ht="23.25" customHeight="1">
      <c r="A78" s="302" t="s">
        <v>79</v>
      </c>
      <c r="B78" s="300">
        <v>992</v>
      </c>
      <c r="C78" s="98" t="s">
        <v>20</v>
      </c>
      <c r="D78" s="98" t="s">
        <v>12</v>
      </c>
      <c r="E78" s="98" t="s">
        <v>59</v>
      </c>
      <c r="F78" s="147" t="s">
        <v>18</v>
      </c>
      <c r="G78" s="301">
        <v>26</v>
      </c>
    </row>
    <row r="79" spans="1:7" ht="57" customHeight="1">
      <c r="A79" s="302" t="s">
        <v>52</v>
      </c>
      <c r="B79" s="300">
        <v>992</v>
      </c>
      <c r="C79" s="98" t="s">
        <v>20</v>
      </c>
      <c r="D79" s="98" t="s">
        <v>12</v>
      </c>
      <c r="E79" s="98" t="s">
        <v>59</v>
      </c>
      <c r="F79" s="147" t="s">
        <v>51</v>
      </c>
      <c r="G79" s="301">
        <v>7.4</v>
      </c>
    </row>
    <row r="80" spans="1:7" ht="24.75" customHeight="1">
      <c r="A80" s="138" t="s">
        <v>75</v>
      </c>
      <c r="B80" s="97">
        <v>992</v>
      </c>
      <c r="C80" s="98" t="s">
        <v>20</v>
      </c>
      <c r="D80" s="98" t="s">
        <v>12</v>
      </c>
      <c r="E80" s="98" t="s">
        <v>59</v>
      </c>
      <c r="F80" s="98">
        <v>200</v>
      </c>
      <c r="G80" s="301">
        <f>G81</f>
        <v>1.6</v>
      </c>
    </row>
    <row r="81" spans="1:7" ht="23.25" customHeight="1">
      <c r="A81" s="138" t="s">
        <v>22</v>
      </c>
      <c r="B81" s="97">
        <v>992</v>
      </c>
      <c r="C81" s="98" t="s">
        <v>20</v>
      </c>
      <c r="D81" s="98" t="s">
        <v>12</v>
      </c>
      <c r="E81" s="98" t="s">
        <v>59</v>
      </c>
      <c r="F81" s="98">
        <v>240</v>
      </c>
      <c r="G81" s="301">
        <f>G82</f>
        <v>1.6</v>
      </c>
    </row>
    <row r="82" spans="1:7" ht="32.25" customHeight="1">
      <c r="A82" s="138" t="s">
        <v>24</v>
      </c>
      <c r="B82" s="97">
        <v>992</v>
      </c>
      <c r="C82" s="98" t="s">
        <v>20</v>
      </c>
      <c r="D82" s="98" t="s">
        <v>12</v>
      </c>
      <c r="E82" s="98" t="s">
        <v>59</v>
      </c>
      <c r="F82" s="97">
        <v>244</v>
      </c>
      <c r="G82" s="301">
        <v>1.6</v>
      </c>
    </row>
    <row r="83" spans="1:7" ht="21" customHeight="1">
      <c r="A83" s="173" t="s">
        <v>46</v>
      </c>
      <c r="B83" s="146">
        <v>992</v>
      </c>
      <c r="C83" s="174" t="s">
        <v>20</v>
      </c>
      <c r="D83" s="174" t="s">
        <v>205</v>
      </c>
      <c r="E83" s="146">
        <v>8040900000</v>
      </c>
      <c r="F83" s="146"/>
      <c r="G83" s="190">
        <f>G84+G89</f>
        <v>2402.738</v>
      </c>
    </row>
    <row r="84" spans="1:7" ht="22.5" customHeight="1">
      <c r="A84" s="311" t="s">
        <v>240</v>
      </c>
      <c r="B84" s="8">
        <v>992</v>
      </c>
      <c r="C84" s="145" t="s">
        <v>20</v>
      </c>
      <c r="D84" s="145" t="s">
        <v>40</v>
      </c>
      <c r="E84" s="118">
        <v>8040940500</v>
      </c>
      <c r="F84" s="8"/>
      <c r="G84" s="298">
        <f>G85</f>
        <v>150</v>
      </c>
    </row>
    <row r="85" spans="1:7" ht="17.25" customHeight="1">
      <c r="A85" s="205" t="s">
        <v>99</v>
      </c>
      <c r="B85" s="7">
        <v>992</v>
      </c>
      <c r="C85" s="10" t="s">
        <v>20</v>
      </c>
      <c r="D85" s="10" t="s">
        <v>40</v>
      </c>
      <c r="E85" s="7">
        <v>8040940501</v>
      </c>
      <c r="F85" s="7"/>
      <c r="G85" s="312">
        <f>G86</f>
        <v>150</v>
      </c>
    </row>
    <row r="86" spans="1:7" ht="20.25" customHeight="1">
      <c r="A86" s="138" t="s">
        <v>75</v>
      </c>
      <c r="B86" s="97">
        <v>992</v>
      </c>
      <c r="C86" s="98" t="s">
        <v>20</v>
      </c>
      <c r="D86" s="98" t="s">
        <v>12</v>
      </c>
      <c r="E86" s="98" t="s">
        <v>289</v>
      </c>
      <c r="F86" s="98">
        <v>200</v>
      </c>
      <c r="G86" s="301">
        <f>G87</f>
        <v>150</v>
      </c>
    </row>
    <row r="87" spans="1:7" ht="24.75" customHeight="1">
      <c r="A87" s="138" t="s">
        <v>22</v>
      </c>
      <c r="B87" s="97">
        <v>992</v>
      </c>
      <c r="C87" s="98" t="s">
        <v>20</v>
      </c>
      <c r="D87" s="98" t="s">
        <v>12</v>
      </c>
      <c r="E87" s="98" t="s">
        <v>289</v>
      </c>
      <c r="F87" s="98">
        <v>240</v>
      </c>
      <c r="G87" s="301">
        <f>G88</f>
        <v>150</v>
      </c>
    </row>
    <row r="88" spans="1:7" ht="34.5" customHeight="1">
      <c r="A88" s="138" t="s">
        <v>24</v>
      </c>
      <c r="B88" s="97">
        <v>992</v>
      </c>
      <c r="C88" s="98" t="s">
        <v>20</v>
      </c>
      <c r="D88" s="98" t="s">
        <v>12</v>
      </c>
      <c r="E88" s="98" t="s">
        <v>289</v>
      </c>
      <c r="F88" s="97">
        <v>244</v>
      </c>
      <c r="G88" s="301">
        <v>150</v>
      </c>
    </row>
    <row r="89" spans="1:7" ht="47.25" customHeight="1">
      <c r="A89" s="205" t="s">
        <v>249</v>
      </c>
      <c r="B89" s="8">
        <v>992</v>
      </c>
      <c r="C89" s="145" t="s">
        <v>20</v>
      </c>
      <c r="D89" s="145" t="s">
        <v>40</v>
      </c>
      <c r="E89" s="8">
        <v>7212240000</v>
      </c>
      <c r="F89" s="8"/>
      <c r="G89" s="207">
        <f>G90</f>
        <v>2252.738</v>
      </c>
    </row>
    <row r="90" spans="1:7" ht="33" customHeight="1">
      <c r="A90" s="103" t="s">
        <v>290</v>
      </c>
      <c r="B90" s="118">
        <v>992</v>
      </c>
      <c r="C90" s="9" t="s">
        <v>20</v>
      </c>
      <c r="D90" s="9" t="s">
        <v>40</v>
      </c>
      <c r="E90" s="118">
        <v>7212240000</v>
      </c>
      <c r="F90" s="118"/>
      <c r="G90" s="207">
        <f>G91</f>
        <v>2252.738</v>
      </c>
    </row>
    <row r="91" spans="1:7" ht="22.5" customHeight="1">
      <c r="A91" s="103" t="s">
        <v>67</v>
      </c>
      <c r="B91" s="7">
        <v>992</v>
      </c>
      <c r="C91" s="10" t="s">
        <v>20</v>
      </c>
      <c r="D91" s="10" t="s">
        <v>40</v>
      </c>
      <c r="E91" s="7">
        <v>7212240000</v>
      </c>
      <c r="F91" s="7">
        <v>200</v>
      </c>
      <c r="G91" s="204">
        <f>G92</f>
        <v>2252.738</v>
      </c>
    </row>
    <row r="92" spans="1:7" ht="20.25" customHeight="1">
      <c r="A92" s="103" t="s">
        <v>22</v>
      </c>
      <c r="B92" s="7">
        <v>992</v>
      </c>
      <c r="C92" s="10" t="s">
        <v>20</v>
      </c>
      <c r="D92" s="10" t="s">
        <v>40</v>
      </c>
      <c r="E92" s="7">
        <v>7212240000</v>
      </c>
      <c r="F92" s="7">
        <v>240</v>
      </c>
      <c r="G92" s="204">
        <v>2252.738</v>
      </c>
    </row>
    <row r="93" spans="1:7" ht="39" customHeight="1">
      <c r="A93" s="103" t="s">
        <v>24</v>
      </c>
      <c r="B93" s="7">
        <v>992</v>
      </c>
      <c r="C93" s="10" t="s">
        <v>20</v>
      </c>
      <c r="D93" s="10" t="s">
        <v>40</v>
      </c>
      <c r="E93" s="7">
        <v>7212240000</v>
      </c>
      <c r="F93" s="7">
        <v>244</v>
      </c>
      <c r="G93" s="204">
        <v>2252.738</v>
      </c>
    </row>
    <row r="94" spans="1:7" ht="20.25" customHeight="1">
      <c r="A94" s="139" t="s">
        <v>30</v>
      </c>
      <c r="B94" s="105">
        <v>992</v>
      </c>
      <c r="C94" s="106" t="s">
        <v>38</v>
      </c>
      <c r="D94" s="106" t="s">
        <v>205</v>
      </c>
      <c r="E94" s="105">
        <v>8050000000</v>
      </c>
      <c r="F94" s="222"/>
      <c r="G94" s="90">
        <f>G95+G105</f>
        <v>719</v>
      </c>
    </row>
    <row r="95" spans="1:7" ht="26.25" customHeight="1">
      <c r="A95" s="139" t="s">
        <v>242</v>
      </c>
      <c r="B95" s="105">
        <v>992</v>
      </c>
      <c r="C95" s="106" t="s">
        <v>38</v>
      </c>
      <c r="D95" s="106" t="s">
        <v>13</v>
      </c>
      <c r="E95" s="105">
        <v>8050200000</v>
      </c>
      <c r="F95" s="105"/>
      <c r="G95" s="313">
        <f>G96+G97+G101</f>
        <v>466</v>
      </c>
    </row>
    <row r="96" spans="1:7" ht="19.5" customHeight="1">
      <c r="A96" s="103" t="s">
        <v>32</v>
      </c>
      <c r="B96" s="7">
        <v>992</v>
      </c>
      <c r="C96" s="10" t="s">
        <v>38</v>
      </c>
      <c r="D96" s="10" t="s">
        <v>13</v>
      </c>
      <c r="E96" s="7">
        <v>8050240711</v>
      </c>
      <c r="F96" s="7">
        <v>244</v>
      </c>
      <c r="G96" s="7">
        <v>60</v>
      </c>
    </row>
    <row r="97" spans="1:7" ht="18.75" customHeight="1">
      <c r="A97" s="131" t="s">
        <v>291</v>
      </c>
      <c r="B97" s="7">
        <v>992</v>
      </c>
      <c r="C97" s="10" t="s">
        <v>38</v>
      </c>
      <c r="D97" s="10" t="s">
        <v>13</v>
      </c>
      <c r="E97" s="7">
        <v>8050240710</v>
      </c>
      <c r="F97" s="7"/>
      <c r="G97" s="7">
        <f>G99</f>
        <v>256</v>
      </c>
    </row>
    <row r="98" spans="1:7" ht="23.25" customHeight="1">
      <c r="A98" s="103" t="s">
        <v>67</v>
      </c>
      <c r="B98" s="6">
        <v>992</v>
      </c>
      <c r="C98" s="12" t="s">
        <v>38</v>
      </c>
      <c r="D98" s="12" t="s">
        <v>13</v>
      </c>
      <c r="E98" s="7">
        <v>8050240710</v>
      </c>
      <c r="F98" s="7">
        <v>200</v>
      </c>
      <c r="G98" s="7">
        <f>G99</f>
        <v>256</v>
      </c>
    </row>
    <row r="99" spans="1:7" ht="22.5" customHeight="1">
      <c r="A99" s="103" t="s">
        <v>22</v>
      </c>
      <c r="B99" s="7">
        <v>992</v>
      </c>
      <c r="C99" s="10" t="s">
        <v>38</v>
      </c>
      <c r="D99" s="10" t="s">
        <v>13</v>
      </c>
      <c r="E99" s="7">
        <v>8050240710</v>
      </c>
      <c r="F99" s="7">
        <v>240</v>
      </c>
      <c r="G99" s="7">
        <f>G100</f>
        <v>256</v>
      </c>
    </row>
    <row r="100" spans="1:7" ht="31.5">
      <c r="A100" s="103" t="s">
        <v>24</v>
      </c>
      <c r="B100" s="7">
        <v>992</v>
      </c>
      <c r="C100" s="10" t="s">
        <v>38</v>
      </c>
      <c r="D100" s="10" t="s">
        <v>13</v>
      </c>
      <c r="E100" s="7">
        <v>8050240710</v>
      </c>
      <c r="F100" s="7">
        <v>244</v>
      </c>
      <c r="G100" s="7">
        <v>256</v>
      </c>
    </row>
    <row r="101" spans="1:7" ht="50.25" customHeight="1">
      <c r="A101" s="205" t="s">
        <v>248</v>
      </c>
      <c r="B101" s="8">
        <v>992</v>
      </c>
      <c r="C101" s="145" t="s">
        <v>38</v>
      </c>
      <c r="D101" s="145" t="s">
        <v>13</v>
      </c>
      <c r="E101" s="9" t="s">
        <v>252</v>
      </c>
      <c r="F101" s="8"/>
      <c r="G101" s="298">
        <f>G102</f>
        <v>150</v>
      </c>
    </row>
    <row r="102" spans="1:7" ht="24" customHeight="1">
      <c r="A102" s="138" t="s">
        <v>75</v>
      </c>
      <c r="B102" s="97">
        <v>992</v>
      </c>
      <c r="C102" s="10" t="s">
        <v>38</v>
      </c>
      <c r="D102" s="10" t="s">
        <v>13</v>
      </c>
      <c r="E102" s="98" t="s">
        <v>252</v>
      </c>
      <c r="F102" s="97">
        <v>200</v>
      </c>
      <c r="G102" s="301">
        <f>G103</f>
        <v>150</v>
      </c>
    </row>
    <row r="103" spans="1:7" ht="21.75" customHeight="1">
      <c r="A103" s="138" t="s">
        <v>22</v>
      </c>
      <c r="B103" s="97">
        <v>992</v>
      </c>
      <c r="C103" s="10" t="s">
        <v>38</v>
      </c>
      <c r="D103" s="10" t="s">
        <v>13</v>
      </c>
      <c r="E103" s="98" t="s">
        <v>252</v>
      </c>
      <c r="F103" s="97">
        <v>240</v>
      </c>
      <c r="G103" s="301">
        <f>G104</f>
        <v>150</v>
      </c>
    </row>
    <row r="104" spans="1:7" ht="31.5">
      <c r="A104" s="138" t="s">
        <v>24</v>
      </c>
      <c r="B104" s="97">
        <v>992</v>
      </c>
      <c r="C104" s="10" t="s">
        <v>38</v>
      </c>
      <c r="D104" s="10" t="s">
        <v>13</v>
      </c>
      <c r="E104" s="98" t="s">
        <v>252</v>
      </c>
      <c r="F104" s="97">
        <v>244</v>
      </c>
      <c r="G104" s="301">
        <v>150</v>
      </c>
    </row>
    <row r="105" spans="1:7" ht="23.25" customHeight="1">
      <c r="A105" s="122" t="s">
        <v>241</v>
      </c>
      <c r="B105" s="114">
        <v>992</v>
      </c>
      <c r="C105" s="115" t="s">
        <v>38</v>
      </c>
      <c r="D105" s="115" t="s">
        <v>37</v>
      </c>
      <c r="E105" s="115" t="s">
        <v>220</v>
      </c>
      <c r="F105" s="114"/>
      <c r="G105" s="90">
        <f>G106+G110+G118+G122+G129+G126</f>
        <v>253</v>
      </c>
    </row>
    <row r="106" spans="1:7" ht="23.25" customHeight="1">
      <c r="A106" s="205" t="s">
        <v>100</v>
      </c>
      <c r="B106" s="314">
        <v>992</v>
      </c>
      <c r="C106" s="315" t="s">
        <v>38</v>
      </c>
      <c r="D106" s="315" t="s">
        <v>37</v>
      </c>
      <c r="E106" s="106" t="s">
        <v>222</v>
      </c>
      <c r="F106" s="314">
        <v>200</v>
      </c>
      <c r="G106" s="316">
        <f>G107</f>
        <v>36.1</v>
      </c>
    </row>
    <row r="107" spans="1:7" ht="24" customHeight="1">
      <c r="A107" s="138" t="s">
        <v>75</v>
      </c>
      <c r="B107" s="97">
        <v>992</v>
      </c>
      <c r="C107" s="98" t="s">
        <v>38</v>
      </c>
      <c r="D107" s="98" t="s">
        <v>37</v>
      </c>
      <c r="E107" s="12" t="s">
        <v>222</v>
      </c>
      <c r="F107" s="97">
        <v>240</v>
      </c>
      <c r="G107" s="301">
        <f>G108</f>
        <v>36.1</v>
      </c>
    </row>
    <row r="108" spans="1:7" ht="21" customHeight="1">
      <c r="A108" s="138" t="s">
        <v>22</v>
      </c>
      <c r="B108" s="97">
        <v>992</v>
      </c>
      <c r="C108" s="98" t="s">
        <v>38</v>
      </c>
      <c r="D108" s="98" t="s">
        <v>37</v>
      </c>
      <c r="E108" s="145" t="s">
        <v>222</v>
      </c>
      <c r="F108" s="97">
        <v>244</v>
      </c>
      <c r="G108" s="301">
        <f>G109</f>
        <v>36.1</v>
      </c>
    </row>
    <row r="109" spans="1:7" ht="21" customHeight="1">
      <c r="A109" s="138" t="s">
        <v>24</v>
      </c>
      <c r="B109" s="97">
        <v>992</v>
      </c>
      <c r="C109" s="98" t="s">
        <v>38</v>
      </c>
      <c r="D109" s="98" t="s">
        <v>37</v>
      </c>
      <c r="E109" s="145" t="s">
        <v>222</v>
      </c>
      <c r="F109" s="97">
        <v>244</v>
      </c>
      <c r="G109" s="301">
        <v>36.1</v>
      </c>
    </row>
    <row r="110" spans="1:7" ht="20.25" customHeight="1">
      <c r="A110" s="306" t="s">
        <v>357</v>
      </c>
      <c r="B110" s="8">
        <v>992</v>
      </c>
      <c r="C110" s="145" t="s">
        <v>38</v>
      </c>
      <c r="D110" s="145" t="s">
        <v>37</v>
      </c>
      <c r="E110" s="10" t="s">
        <v>221</v>
      </c>
      <c r="F110" s="8"/>
      <c r="G110" s="298">
        <f>G111</f>
        <v>11.9</v>
      </c>
    </row>
    <row r="111" spans="1:7" ht="20.25" customHeight="1">
      <c r="A111" s="103" t="s">
        <v>67</v>
      </c>
      <c r="B111" s="7">
        <v>992</v>
      </c>
      <c r="C111" s="10" t="s">
        <v>38</v>
      </c>
      <c r="D111" s="10" t="s">
        <v>37</v>
      </c>
      <c r="E111" s="10" t="s">
        <v>221</v>
      </c>
      <c r="F111" s="7">
        <v>200</v>
      </c>
      <c r="G111" s="7">
        <f>G112</f>
        <v>11.9</v>
      </c>
    </row>
    <row r="112" spans="1:7" ht="24.75" customHeight="1">
      <c r="A112" s="103" t="s">
        <v>22</v>
      </c>
      <c r="B112" s="7">
        <v>992</v>
      </c>
      <c r="C112" s="10" t="s">
        <v>38</v>
      </c>
      <c r="D112" s="10" t="s">
        <v>37</v>
      </c>
      <c r="E112" s="10" t="s">
        <v>221</v>
      </c>
      <c r="F112" s="7">
        <v>240</v>
      </c>
      <c r="G112" s="7">
        <f>G113</f>
        <v>11.9</v>
      </c>
    </row>
    <row r="113" spans="1:7" ht="31.5" customHeight="1">
      <c r="A113" s="103" t="s">
        <v>24</v>
      </c>
      <c r="B113" s="7">
        <v>992</v>
      </c>
      <c r="C113" s="10" t="s">
        <v>38</v>
      </c>
      <c r="D113" s="10" t="s">
        <v>37</v>
      </c>
      <c r="E113" s="10" t="s">
        <v>221</v>
      </c>
      <c r="F113" s="7">
        <v>244</v>
      </c>
      <c r="G113" s="7">
        <v>11.9</v>
      </c>
    </row>
    <row r="114" spans="1:7" ht="15.75">
      <c r="A114" s="306" t="s">
        <v>33</v>
      </c>
      <c r="B114" s="8">
        <v>992</v>
      </c>
      <c r="C114" s="145" t="s">
        <v>38</v>
      </c>
      <c r="D114" s="145" t="s">
        <v>37</v>
      </c>
      <c r="E114" s="10" t="s">
        <v>224</v>
      </c>
      <c r="F114" s="8"/>
      <c r="G114" s="298">
        <f>G115</f>
        <v>0</v>
      </c>
    </row>
    <row r="115" spans="1:7" ht="20.25" customHeight="1">
      <c r="A115" s="103" t="s">
        <v>67</v>
      </c>
      <c r="B115" s="7">
        <v>992</v>
      </c>
      <c r="C115" s="10" t="s">
        <v>38</v>
      </c>
      <c r="D115" s="10" t="s">
        <v>37</v>
      </c>
      <c r="E115" s="10" t="s">
        <v>224</v>
      </c>
      <c r="F115" s="7">
        <v>200</v>
      </c>
      <c r="G115" s="7">
        <f>G116</f>
        <v>0</v>
      </c>
    </row>
    <row r="116" spans="1:7" ht="23.25" customHeight="1">
      <c r="A116" s="103" t="s">
        <v>22</v>
      </c>
      <c r="B116" s="7">
        <v>992</v>
      </c>
      <c r="C116" s="10" t="s">
        <v>38</v>
      </c>
      <c r="D116" s="10" t="s">
        <v>37</v>
      </c>
      <c r="E116" s="10" t="s">
        <v>224</v>
      </c>
      <c r="F116" s="7">
        <v>240</v>
      </c>
      <c r="G116" s="7">
        <f>G117</f>
        <v>0</v>
      </c>
    </row>
    <row r="117" spans="1:7" ht="20.25" customHeight="1">
      <c r="A117" s="103" t="s">
        <v>24</v>
      </c>
      <c r="B117" s="7">
        <v>992</v>
      </c>
      <c r="C117" s="10" t="s">
        <v>38</v>
      </c>
      <c r="D117" s="10" t="s">
        <v>37</v>
      </c>
      <c r="E117" s="10" t="s">
        <v>224</v>
      </c>
      <c r="F117" s="7">
        <v>244</v>
      </c>
      <c r="G117" s="7">
        <v>0</v>
      </c>
    </row>
    <row r="118" spans="1:7" ht="21" customHeight="1">
      <c r="A118" s="205" t="s">
        <v>101</v>
      </c>
      <c r="B118" s="8">
        <v>992</v>
      </c>
      <c r="C118" s="145" t="s">
        <v>38</v>
      </c>
      <c r="D118" s="145" t="s">
        <v>37</v>
      </c>
      <c r="E118" s="10" t="s">
        <v>352</v>
      </c>
      <c r="F118" s="317"/>
      <c r="G118" s="8">
        <f>G119</f>
        <v>0</v>
      </c>
    </row>
    <row r="119" spans="1:7" ht="24" customHeight="1">
      <c r="A119" s="103" t="s">
        <v>67</v>
      </c>
      <c r="B119" s="7">
        <v>992</v>
      </c>
      <c r="C119" s="10" t="s">
        <v>38</v>
      </c>
      <c r="D119" s="10" t="s">
        <v>37</v>
      </c>
      <c r="E119" s="10" t="s">
        <v>352</v>
      </c>
      <c r="F119" s="120">
        <v>200</v>
      </c>
      <c r="G119" s="7">
        <f>G120</f>
        <v>0</v>
      </c>
    </row>
    <row r="120" spans="1:7" ht="31.5" customHeight="1">
      <c r="A120" s="103" t="s">
        <v>22</v>
      </c>
      <c r="B120" s="7">
        <v>992</v>
      </c>
      <c r="C120" s="10" t="s">
        <v>38</v>
      </c>
      <c r="D120" s="10" t="s">
        <v>37</v>
      </c>
      <c r="E120" s="10" t="s">
        <v>352</v>
      </c>
      <c r="F120" s="7">
        <v>240</v>
      </c>
      <c r="G120" s="7">
        <f>G121</f>
        <v>0</v>
      </c>
    </row>
    <row r="121" spans="1:7" ht="31.5" customHeight="1">
      <c r="A121" s="103" t="s">
        <v>24</v>
      </c>
      <c r="B121" s="118">
        <v>992</v>
      </c>
      <c r="C121" s="9" t="s">
        <v>38</v>
      </c>
      <c r="D121" s="9" t="s">
        <v>37</v>
      </c>
      <c r="E121" s="10" t="s">
        <v>352</v>
      </c>
      <c r="F121" s="118">
        <v>244</v>
      </c>
      <c r="G121" s="7">
        <v>0</v>
      </c>
    </row>
    <row r="122" spans="1:7" ht="18" customHeight="1">
      <c r="A122" s="306" t="s">
        <v>102</v>
      </c>
      <c r="B122" s="8">
        <v>992</v>
      </c>
      <c r="C122" s="145" t="s">
        <v>38</v>
      </c>
      <c r="D122" s="145" t="s">
        <v>37</v>
      </c>
      <c r="E122" s="10" t="s">
        <v>353</v>
      </c>
      <c r="F122" s="8"/>
      <c r="G122" s="8">
        <f>G123</f>
        <v>105</v>
      </c>
    </row>
    <row r="123" spans="1:7" ht="18.75" customHeight="1">
      <c r="A123" s="103" t="s">
        <v>67</v>
      </c>
      <c r="B123" s="7">
        <v>992</v>
      </c>
      <c r="C123" s="10" t="s">
        <v>38</v>
      </c>
      <c r="D123" s="10" t="s">
        <v>37</v>
      </c>
      <c r="E123" s="10" t="s">
        <v>353</v>
      </c>
      <c r="F123" s="7">
        <v>200</v>
      </c>
      <c r="G123" s="7">
        <f>G124</f>
        <v>105</v>
      </c>
    </row>
    <row r="124" spans="1:7" ht="21" customHeight="1">
      <c r="A124" s="103" t="s">
        <v>22</v>
      </c>
      <c r="B124" s="7">
        <v>992</v>
      </c>
      <c r="C124" s="10" t="s">
        <v>38</v>
      </c>
      <c r="D124" s="10" t="s">
        <v>37</v>
      </c>
      <c r="E124" s="10" t="s">
        <v>353</v>
      </c>
      <c r="F124" s="7">
        <v>240</v>
      </c>
      <c r="G124" s="7">
        <f>G125</f>
        <v>105</v>
      </c>
    </row>
    <row r="125" spans="1:8" ht="36" customHeight="1">
      <c r="A125" s="103" t="s">
        <v>24</v>
      </c>
      <c r="B125" s="7">
        <v>992</v>
      </c>
      <c r="C125" s="10" t="s">
        <v>38</v>
      </c>
      <c r="D125" s="10" t="s">
        <v>37</v>
      </c>
      <c r="E125" s="10" t="s">
        <v>353</v>
      </c>
      <c r="F125" s="7">
        <v>244</v>
      </c>
      <c r="G125" s="7">
        <v>105</v>
      </c>
      <c r="H125" s="131"/>
    </row>
    <row r="126" spans="1:8" s="333" customFormat="1" ht="36" customHeight="1">
      <c r="A126" s="205" t="s">
        <v>384</v>
      </c>
      <c r="B126" s="6">
        <v>992</v>
      </c>
      <c r="C126" s="12" t="s">
        <v>38</v>
      </c>
      <c r="D126" s="12" t="s">
        <v>37</v>
      </c>
      <c r="E126" s="12" t="s">
        <v>385</v>
      </c>
      <c r="F126" s="6">
        <v>200</v>
      </c>
      <c r="G126" s="6">
        <f>G127</f>
        <v>100</v>
      </c>
      <c r="H126" s="334"/>
    </row>
    <row r="127" spans="1:8" ht="36" customHeight="1">
      <c r="A127" s="103" t="s">
        <v>22</v>
      </c>
      <c r="B127" s="7">
        <v>992</v>
      </c>
      <c r="C127" s="10" t="s">
        <v>38</v>
      </c>
      <c r="D127" s="10" t="s">
        <v>37</v>
      </c>
      <c r="E127" s="10" t="s">
        <v>385</v>
      </c>
      <c r="F127" s="7">
        <v>240</v>
      </c>
      <c r="G127" s="7">
        <f>G128</f>
        <v>100</v>
      </c>
      <c r="H127" s="131"/>
    </row>
    <row r="128" spans="1:8" ht="36" customHeight="1">
      <c r="A128" s="103" t="s">
        <v>24</v>
      </c>
      <c r="B128" s="7">
        <v>992</v>
      </c>
      <c r="C128" s="10" t="s">
        <v>38</v>
      </c>
      <c r="D128" s="10" t="s">
        <v>37</v>
      </c>
      <c r="E128" s="10" t="s">
        <v>385</v>
      </c>
      <c r="F128" s="7">
        <v>244</v>
      </c>
      <c r="G128" s="7">
        <v>100</v>
      </c>
      <c r="H128" s="131"/>
    </row>
    <row r="129" spans="1:10" ht="19.5" customHeight="1">
      <c r="A129" s="205" t="s">
        <v>247</v>
      </c>
      <c r="B129" s="118">
        <v>992</v>
      </c>
      <c r="C129" s="9" t="s">
        <v>38</v>
      </c>
      <c r="D129" s="9" t="s">
        <v>37</v>
      </c>
      <c r="E129" s="8">
        <v>7312340000</v>
      </c>
      <c r="F129" s="118"/>
      <c r="G129" s="8">
        <f>G130</f>
        <v>0</v>
      </c>
      <c r="J129" s="197"/>
    </row>
    <row r="130" spans="1:7" ht="18.75" customHeight="1">
      <c r="A130" s="103" t="s">
        <v>67</v>
      </c>
      <c r="B130" s="7">
        <v>992</v>
      </c>
      <c r="C130" s="121" t="s">
        <v>38</v>
      </c>
      <c r="D130" s="121" t="s">
        <v>37</v>
      </c>
      <c r="E130" s="7">
        <v>7312340000</v>
      </c>
      <c r="F130" s="103">
        <v>200</v>
      </c>
      <c r="G130" s="7">
        <f>G131</f>
        <v>0</v>
      </c>
    </row>
    <row r="131" spans="1:7" ht="33" customHeight="1">
      <c r="A131" s="103" t="s">
        <v>22</v>
      </c>
      <c r="B131" s="7">
        <v>992</v>
      </c>
      <c r="C131" s="121" t="s">
        <v>38</v>
      </c>
      <c r="D131" s="121" t="s">
        <v>37</v>
      </c>
      <c r="E131" s="7">
        <v>7312340000</v>
      </c>
      <c r="F131" s="103">
        <v>240</v>
      </c>
      <c r="G131" s="7">
        <f>G132</f>
        <v>0</v>
      </c>
    </row>
    <row r="132" spans="1:7" ht="42" customHeight="1">
      <c r="A132" s="103" t="s">
        <v>24</v>
      </c>
      <c r="B132" s="7">
        <v>992</v>
      </c>
      <c r="C132" s="121" t="s">
        <v>38</v>
      </c>
      <c r="D132" s="121" t="s">
        <v>37</v>
      </c>
      <c r="E132" s="7">
        <v>7312340000</v>
      </c>
      <c r="F132" s="103">
        <v>244</v>
      </c>
      <c r="G132" s="7">
        <v>0</v>
      </c>
    </row>
    <row r="133" spans="1:7" ht="21.75" customHeight="1">
      <c r="A133" s="139" t="s">
        <v>243</v>
      </c>
      <c r="B133" s="105">
        <v>992</v>
      </c>
      <c r="C133" s="106" t="s">
        <v>96</v>
      </c>
      <c r="D133" s="106" t="s">
        <v>96</v>
      </c>
      <c r="E133" s="105"/>
      <c r="F133" s="105"/>
      <c r="G133" s="105">
        <f>G134+G137+G142</f>
        <v>12</v>
      </c>
    </row>
    <row r="134" spans="1:7" ht="21.75" customHeight="1">
      <c r="A134" s="103" t="s">
        <v>67</v>
      </c>
      <c r="B134" s="7">
        <v>992</v>
      </c>
      <c r="C134" s="10" t="s">
        <v>96</v>
      </c>
      <c r="D134" s="10" t="s">
        <v>96</v>
      </c>
      <c r="E134" s="7">
        <v>8080043100</v>
      </c>
      <c r="F134" s="7">
        <v>200</v>
      </c>
      <c r="G134" s="7">
        <f>G135</f>
        <v>0</v>
      </c>
    </row>
    <row r="135" spans="1:7" ht="24" customHeight="1">
      <c r="A135" s="103" t="s">
        <v>22</v>
      </c>
      <c r="B135" s="7">
        <v>992</v>
      </c>
      <c r="C135" s="10" t="s">
        <v>96</v>
      </c>
      <c r="D135" s="10" t="s">
        <v>96</v>
      </c>
      <c r="E135" s="7">
        <v>8080043100</v>
      </c>
      <c r="F135" s="7">
        <v>240</v>
      </c>
      <c r="G135" s="7">
        <f>G136</f>
        <v>0</v>
      </c>
    </row>
    <row r="136" spans="1:7" ht="37.5" customHeight="1">
      <c r="A136" s="103" t="s">
        <v>24</v>
      </c>
      <c r="B136" s="7">
        <v>992</v>
      </c>
      <c r="C136" s="10" t="s">
        <v>96</v>
      </c>
      <c r="D136" s="10" t="s">
        <v>96</v>
      </c>
      <c r="E136" s="7">
        <v>8080043100</v>
      </c>
      <c r="F136" s="7">
        <v>244</v>
      </c>
      <c r="G136" s="7">
        <v>0</v>
      </c>
    </row>
    <row r="137" spans="1:7" ht="52.5" customHeight="1">
      <c r="A137" s="205" t="s">
        <v>104</v>
      </c>
      <c r="B137" s="8">
        <v>992</v>
      </c>
      <c r="C137" s="9" t="s">
        <v>96</v>
      </c>
      <c r="D137" s="9" t="s">
        <v>96</v>
      </c>
      <c r="E137" s="8"/>
      <c r="F137" s="8"/>
      <c r="G137" s="7">
        <f>G138</f>
        <v>4</v>
      </c>
    </row>
    <row r="138" spans="1:7" ht="20.25" customHeight="1">
      <c r="A138" s="103" t="s">
        <v>292</v>
      </c>
      <c r="B138" s="7">
        <v>992</v>
      </c>
      <c r="C138" s="10" t="s">
        <v>96</v>
      </c>
      <c r="D138" s="10" t="s">
        <v>96</v>
      </c>
      <c r="E138" s="7">
        <v>6313340000</v>
      </c>
      <c r="F138" s="7">
        <v>200</v>
      </c>
      <c r="G138" s="7">
        <f>G140</f>
        <v>4</v>
      </c>
    </row>
    <row r="139" spans="1:7" ht="15.75">
      <c r="A139" s="103" t="s">
        <v>67</v>
      </c>
      <c r="B139" s="7">
        <v>992</v>
      </c>
      <c r="C139" s="10" t="s">
        <v>96</v>
      </c>
      <c r="D139" s="10" t="s">
        <v>96</v>
      </c>
      <c r="E139" s="7">
        <v>6313340000</v>
      </c>
      <c r="F139" s="7">
        <v>200</v>
      </c>
      <c r="G139" s="7">
        <f>G141</f>
        <v>4</v>
      </c>
    </row>
    <row r="140" spans="1:7" ht="19.5" customHeight="1">
      <c r="A140" s="103" t="s">
        <v>22</v>
      </c>
      <c r="B140" s="7">
        <v>992</v>
      </c>
      <c r="C140" s="10" t="s">
        <v>96</v>
      </c>
      <c r="D140" s="10" t="s">
        <v>96</v>
      </c>
      <c r="E140" s="7">
        <v>6313340000</v>
      </c>
      <c r="F140" s="7">
        <v>240</v>
      </c>
      <c r="G140" s="7">
        <f>G141</f>
        <v>4</v>
      </c>
    </row>
    <row r="141" spans="1:7" ht="31.5">
      <c r="A141" s="103" t="s">
        <v>24</v>
      </c>
      <c r="B141" s="7">
        <v>992</v>
      </c>
      <c r="C141" s="10" t="s">
        <v>96</v>
      </c>
      <c r="D141" s="10" t="s">
        <v>96</v>
      </c>
      <c r="E141" s="7">
        <v>6313340000</v>
      </c>
      <c r="F141" s="7">
        <v>244</v>
      </c>
      <c r="G141" s="7">
        <v>4</v>
      </c>
    </row>
    <row r="142" spans="1:7" ht="50.25" customHeight="1">
      <c r="A142" s="205" t="s">
        <v>105</v>
      </c>
      <c r="B142" s="118">
        <v>992</v>
      </c>
      <c r="C142" s="9" t="s">
        <v>96</v>
      </c>
      <c r="D142" s="9" t="s">
        <v>96</v>
      </c>
      <c r="E142" s="118">
        <v>6413440000</v>
      </c>
      <c r="F142" s="8"/>
      <c r="G142" s="7">
        <f>G143</f>
        <v>8</v>
      </c>
    </row>
    <row r="143" spans="1:7" ht="15.75">
      <c r="A143" s="103" t="s">
        <v>67</v>
      </c>
      <c r="B143" s="7">
        <v>992</v>
      </c>
      <c r="C143" s="10" t="s">
        <v>96</v>
      </c>
      <c r="D143" s="10" t="s">
        <v>96</v>
      </c>
      <c r="E143" s="7">
        <v>6413440000</v>
      </c>
      <c r="F143" s="7">
        <v>200</v>
      </c>
      <c r="G143" s="7">
        <f>G144</f>
        <v>8</v>
      </c>
    </row>
    <row r="144" spans="1:7" ht="20.25" customHeight="1">
      <c r="A144" s="103" t="s">
        <v>22</v>
      </c>
      <c r="B144" s="7">
        <v>992</v>
      </c>
      <c r="C144" s="10" t="s">
        <v>96</v>
      </c>
      <c r="D144" s="10" t="s">
        <v>96</v>
      </c>
      <c r="E144" s="7">
        <v>6413440000</v>
      </c>
      <c r="F144" s="7">
        <v>240</v>
      </c>
      <c r="G144" s="7">
        <f>G145</f>
        <v>8</v>
      </c>
    </row>
    <row r="145" spans="1:7" ht="20.25" customHeight="1">
      <c r="A145" s="103" t="s">
        <v>24</v>
      </c>
      <c r="B145" s="7">
        <v>992</v>
      </c>
      <c r="C145" s="10" t="s">
        <v>96</v>
      </c>
      <c r="D145" s="10" t="s">
        <v>96</v>
      </c>
      <c r="E145" s="7">
        <v>6413440000</v>
      </c>
      <c r="F145" s="7">
        <v>244</v>
      </c>
      <c r="G145" s="7">
        <v>8</v>
      </c>
    </row>
    <row r="146" spans="1:7" ht="21.75" customHeight="1">
      <c r="A146" s="122" t="s">
        <v>48</v>
      </c>
      <c r="B146" s="114">
        <v>992</v>
      </c>
      <c r="C146" s="115" t="s">
        <v>39</v>
      </c>
      <c r="D146" s="115"/>
      <c r="E146" s="115" t="s">
        <v>225</v>
      </c>
      <c r="F146" s="114"/>
      <c r="G146" s="123">
        <f>G147</f>
        <v>4735.8460000000005</v>
      </c>
    </row>
    <row r="147" spans="1:7" ht="20.25" customHeight="1">
      <c r="A147" s="318" t="s">
        <v>2</v>
      </c>
      <c r="B147" s="93">
        <v>992</v>
      </c>
      <c r="C147" s="94" t="s">
        <v>39</v>
      </c>
      <c r="D147" s="94" t="s">
        <v>12</v>
      </c>
      <c r="E147" s="94" t="s">
        <v>226</v>
      </c>
      <c r="F147" s="93"/>
      <c r="G147" s="319">
        <f>G148+G170+G180+G185+G189</f>
        <v>4735.8460000000005</v>
      </c>
    </row>
    <row r="148" spans="1:7" ht="37.5" customHeight="1">
      <c r="A148" s="320" t="s">
        <v>34</v>
      </c>
      <c r="B148" s="321">
        <v>992</v>
      </c>
      <c r="C148" s="322" t="s">
        <v>39</v>
      </c>
      <c r="D148" s="322" t="s">
        <v>12</v>
      </c>
      <c r="E148" s="322" t="s">
        <v>227</v>
      </c>
      <c r="F148" s="321"/>
      <c r="G148" s="323">
        <f>G149+G154+G166</f>
        <v>3207.3460000000005</v>
      </c>
    </row>
    <row r="149" spans="1:7" ht="20.25" customHeight="1">
      <c r="A149" s="302" t="s">
        <v>66</v>
      </c>
      <c r="B149" s="300">
        <v>992</v>
      </c>
      <c r="C149" s="147" t="s">
        <v>39</v>
      </c>
      <c r="D149" s="147" t="s">
        <v>12</v>
      </c>
      <c r="E149" s="147" t="s">
        <v>227</v>
      </c>
      <c r="F149" s="147" t="s">
        <v>15</v>
      </c>
      <c r="G149" s="228">
        <f>G150</f>
        <v>2489.742</v>
      </c>
    </row>
    <row r="150" spans="1:7" ht="22.5" customHeight="1">
      <c r="A150" s="302" t="s">
        <v>65</v>
      </c>
      <c r="B150" s="300">
        <v>992</v>
      </c>
      <c r="C150" s="147" t="s">
        <v>39</v>
      </c>
      <c r="D150" s="147" t="s">
        <v>12</v>
      </c>
      <c r="E150" s="147" t="s">
        <v>227</v>
      </c>
      <c r="F150" s="147" t="s">
        <v>61</v>
      </c>
      <c r="G150" s="228">
        <f>G151+G152+G153</f>
        <v>2489.742</v>
      </c>
    </row>
    <row r="151" spans="1:7" ht="21" customHeight="1">
      <c r="A151" s="302" t="s">
        <v>60</v>
      </c>
      <c r="B151" s="300">
        <v>992</v>
      </c>
      <c r="C151" s="147" t="s">
        <v>39</v>
      </c>
      <c r="D151" s="147" t="s">
        <v>12</v>
      </c>
      <c r="E151" s="147" t="s">
        <v>227</v>
      </c>
      <c r="F151" s="147" t="s">
        <v>62</v>
      </c>
      <c r="G151" s="228">
        <v>1874.162</v>
      </c>
    </row>
    <row r="152" spans="1:7" ht="45.75" customHeight="1">
      <c r="A152" s="302" t="s">
        <v>70</v>
      </c>
      <c r="B152" s="300">
        <v>992</v>
      </c>
      <c r="C152" s="147" t="s">
        <v>39</v>
      </c>
      <c r="D152" s="147" t="s">
        <v>12</v>
      </c>
      <c r="E152" s="147" t="s">
        <v>227</v>
      </c>
      <c r="F152" s="147" t="s">
        <v>71</v>
      </c>
      <c r="G152" s="324">
        <v>0</v>
      </c>
    </row>
    <row r="153" spans="1:7" ht="22.5" customHeight="1">
      <c r="A153" s="302" t="s">
        <v>63</v>
      </c>
      <c r="B153" s="300">
        <v>992</v>
      </c>
      <c r="C153" s="147" t="s">
        <v>39</v>
      </c>
      <c r="D153" s="147" t="s">
        <v>12</v>
      </c>
      <c r="E153" s="147" t="s">
        <v>227</v>
      </c>
      <c r="F153" s="147" t="s">
        <v>64</v>
      </c>
      <c r="G153" s="119">
        <v>615.58</v>
      </c>
    </row>
    <row r="154" spans="1:7" ht="18" customHeight="1">
      <c r="A154" s="137" t="s">
        <v>35</v>
      </c>
      <c r="B154" s="93">
        <v>992</v>
      </c>
      <c r="C154" s="94" t="s">
        <v>39</v>
      </c>
      <c r="D154" s="94" t="s">
        <v>12</v>
      </c>
      <c r="E154" s="94" t="s">
        <v>227</v>
      </c>
      <c r="F154" s="93"/>
      <c r="G154" s="305">
        <f>G155+G159+G163</f>
        <v>711.604</v>
      </c>
    </row>
    <row r="155" spans="1:7" ht="22.5" customHeight="1">
      <c r="A155" s="205" t="s">
        <v>293</v>
      </c>
      <c r="B155" s="289">
        <v>992</v>
      </c>
      <c r="C155" s="307" t="s">
        <v>39</v>
      </c>
      <c r="D155" s="307" t="s">
        <v>12</v>
      </c>
      <c r="E155" s="94" t="s">
        <v>296</v>
      </c>
      <c r="F155" s="8"/>
      <c r="G155" s="305">
        <f>G157</f>
        <v>710.604</v>
      </c>
    </row>
    <row r="156" spans="1:7" ht="22.5" customHeight="1">
      <c r="A156" s="103" t="s">
        <v>75</v>
      </c>
      <c r="B156" s="300">
        <v>992</v>
      </c>
      <c r="C156" s="147" t="s">
        <v>39</v>
      </c>
      <c r="D156" s="147" t="s">
        <v>12</v>
      </c>
      <c r="E156" s="98" t="s">
        <v>296</v>
      </c>
      <c r="F156" s="118">
        <v>200</v>
      </c>
      <c r="G156" s="301">
        <f>G157</f>
        <v>710.604</v>
      </c>
    </row>
    <row r="157" spans="1:7" ht="24" customHeight="1">
      <c r="A157" s="138" t="s">
        <v>22</v>
      </c>
      <c r="B157" s="300">
        <v>992</v>
      </c>
      <c r="C157" s="147" t="s">
        <v>39</v>
      </c>
      <c r="D157" s="147" t="s">
        <v>12</v>
      </c>
      <c r="E157" s="98" t="s">
        <v>296</v>
      </c>
      <c r="F157" s="118">
        <v>240</v>
      </c>
      <c r="G157" s="301">
        <f>G158</f>
        <v>710.604</v>
      </c>
    </row>
    <row r="158" spans="1:7" ht="18.75" customHeight="1">
      <c r="A158" s="138" t="s">
        <v>24</v>
      </c>
      <c r="B158" s="97">
        <v>992</v>
      </c>
      <c r="C158" s="98" t="s">
        <v>39</v>
      </c>
      <c r="D158" s="98" t="s">
        <v>12</v>
      </c>
      <c r="E158" s="98" t="s">
        <v>296</v>
      </c>
      <c r="F158" s="97">
        <v>244</v>
      </c>
      <c r="G158" s="301">
        <v>710.604</v>
      </c>
    </row>
    <row r="159" spans="1:7" ht="15.75">
      <c r="A159" s="137" t="s">
        <v>294</v>
      </c>
      <c r="B159" s="93">
        <v>992</v>
      </c>
      <c r="C159" s="94" t="s">
        <v>39</v>
      </c>
      <c r="D159" s="94" t="s">
        <v>12</v>
      </c>
      <c r="E159" s="94" t="s">
        <v>297</v>
      </c>
      <c r="F159" s="8" t="s">
        <v>295</v>
      </c>
      <c r="G159" s="305">
        <f>G160</f>
        <v>0</v>
      </c>
    </row>
    <row r="160" spans="1:7" ht="31.5">
      <c r="A160" s="138" t="s">
        <v>23</v>
      </c>
      <c r="B160" s="97">
        <v>992</v>
      </c>
      <c r="C160" s="98" t="s">
        <v>39</v>
      </c>
      <c r="D160" s="98" t="s">
        <v>12</v>
      </c>
      <c r="E160" s="98" t="s">
        <v>297</v>
      </c>
      <c r="F160" s="118">
        <v>200</v>
      </c>
      <c r="G160" s="301">
        <f>G161</f>
        <v>0</v>
      </c>
    </row>
    <row r="161" spans="1:7" ht="21.75" customHeight="1">
      <c r="A161" s="138" t="s">
        <v>22</v>
      </c>
      <c r="B161" s="101">
        <v>992</v>
      </c>
      <c r="C161" s="102" t="s">
        <v>39</v>
      </c>
      <c r="D161" s="102" t="s">
        <v>12</v>
      </c>
      <c r="E161" s="98" t="s">
        <v>297</v>
      </c>
      <c r="F161" s="101">
        <v>240</v>
      </c>
      <c r="G161" s="301">
        <f>G162</f>
        <v>0</v>
      </c>
    </row>
    <row r="162" spans="1:7" ht="18.75" customHeight="1">
      <c r="A162" s="138" t="s">
        <v>24</v>
      </c>
      <c r="B162" s="99">
        <v>992</v>
      </c>
      <c r="C162" s="100" t="s">
        <v>39</v>
      </c>
      <c r="D162" s="100" t="s">
        <v>12</v>
      </c>
      <c r="E162" s="98" t="s">
        <v>227</v>
      </c>
      <c r="F162" s="101">
        <v>242</v>
      </c>
      <c r="G162" s="301">
        <v>0</v>
      </c>
    </row>
    <row r="163" spans="1:7" ht="18.75" customHeight="1">
      <c r="A163" s="137" t="s">
        <v>1</v>
      </c>
      <c r="B163" s="99">
        <v>992</v>
      </c>
      <c r="C163" s="100" t="s">
        <v>39</v>
      </c>
      <c r="D163" s="100" t="s">
        <v>12</v>
      </c>
      <c r="E163" s="94" t="s">
        <v>227</v>
      </c>
      <c r="F163" s="99">
        <v>800</v>
      </c>
      <c r="G163" s="305">
        <f>G164</f>
        <v>1</v>
      </c>
    </row>
    <row r="164" spans="1:7" ht="18.75" customHeight="1">
      <c r="A164" s="138" t="s">
        <v>25</v>
      </c>
      <c r="B164" s="99">
        <v>992</v>
      </c>
      <c r="C164" s="100" t="s">
        <v>39</v>
      </c>
      <c r="D164" s="100" t="s">
        <v>12</v>
      </c>
      <c r="E164" s="98" t="s">
        <v>227</v>
      </c>
      <c r="F164" s="101">
        <v>850</v>
      </c>
      <c r="G164" s="301">
        <f>G165</f>
        <v>1</v>
      </c>
    </row>
    <row r="165" spans="1:7" ht="15.75">
      <c r="A165" s="138" t="s">
        <v>74</v>
      </c>
      <c r="B165" s="93">
        <v>992</v>
      </c>
      <c r="C165" s="94" t="s">
        <v>39</v>
      </c>
      <c r="D165" s="94" t="s">
        <v>12</v>
      </c>
      <c r="E165" s="98" t="s">
        <v>227</v>
      </c>
      <c r="F165" s="97">
        <v>853</v>
      </c>
      <c r="G165" s="301">
        <v>1</v>
      </c>
    </row>
    <row r="166" spans="1:7" ht="15.75">
      <c r="A166" s="137" t="s">
        <v>72</v>
      </c>
      <c r="B166" s="93">
        <v>992</v>
      </c>
      <c r="C166" s="94" t="s">
        <v>39</v>
      </c>
      <c r="D166" s="94" t="s">
        <v>12</v>
      </c>
      <c r="E166" s="94" t="s">
        <v>228</v>
      </c>
      <c r="F166" s="93"/>
      <c r="G166" s="325">
        <f>G167</f>
        <v>6</v>
      </c>
    </row>
    <row r="167" spans="1:7" ht="25.5" customHeight="1">
      <c r="A167" s="138" t="s">
        <v>73</v>
      </c>
      <c r="B167" s="97">
        <v>992</v>
      </c>
      <c r="C167" s="98" t="s">
        <v>39</v>
      </c>
      <c r="D167" s="98" t="s">
        <v>12</v>
      </c>
      <c r="E167" s="98" t="s">
        <v>228</v>
      </c>
      <c r="F167" s="97">
        <v>200</v>
      </c>
      <c r="G167" s="326">
        <f>G168</f>
        <v>6</v>
      </c>
    </row>
    <row r="168" spans="1:7" ht="22.5" customHeight="1">
      <c r="A168" s="138" t="s">
        <v>22</v>
      </c>
      <c r="B168" s="97">
        <v>992</v>
      </c>
      <c r="C168" s="98" t="s">
        <v>39</v>
      </c>
      <c r="D168" s="98" t="s">
        <v>12</v>
      </c>
      <c r="E168" s="98" t="s">
        <v>228</v>
      </c>
      <c r="F168" s="97">
        <v>240</v>
      </c>
      <c r="G168" s="326">
        <f>G169</f>
        <v>6</v>
      </c>
    </row>
    <row r="169" spans="1:7" ht="31.5">
      <c r="A169" s="138" t="s">
        <v>24</v>
      </c>
      <c r="B169" s="97">
        <v>992</v>
      </c>
      <c r="C169" s="98" t="s">
        <v>39</v>
      </c>
      <c r="D169" s="98" t="s">
        <v>12</v>
      </c>
      <c r="E169" s="98" t="s">
        <v>228</v>
      </c>
      <c r="F169" s="97">
        <v>244</v>
      </c>
      <c r="G169" s="326">
        <v>6</v>
      </c>
    </row>
    <row r="170" spans="1:7" ht="19.5" customHeight="1">
      <c r="A170" s="318" t="s">
        <v>36</v>
      </c>
      <c r="B170" s="6">
        <v>992</v>
      </c>
      <c r="C170" s="12" t="s">
        <v>39</v>
      </c>
      <c r="D170" s="12" t="s">
        <v>12</v>
      </c>
      <c r="E170" s="12" t="s">
        <v>229</v>
      </c>
      <c r="F170" s="7"/>
      <c r="G170" s="303">
        <f>G171+G175</f>
        <v>761.19</v>
      </c>
    </row>
    <row r="171" spans="1:7" ht="21.75" customHeight="1">
      <c r="A171" s="302" t="s">
        <v>66</v>
      </c>
      <c r="B171" s="300">
        <v>992</v>
      </c>
      <c r="C171" s="147" t="s">
        <v>39</v>
      </c>
      <c r="D171" s="147" t="s">
        <v>12</v>
      </c>
      <c r="E171" s="147" t="s">
        <v>229</v>
      </c>
      <c r="F171" s="147" t="s">
        <v>15</v>
      </c>
      <c r="G171" s="119">
        <f>G172</f>
        <v>716.19</v>
      </c>
    </row>
    <row r="172" spans="1:7" ht="24" customHeight="1">
      <c r="A172" s="302" t="s">
        <v>65</v>
      </c>
      <c r="B172" s="300">
        <v>992</v>
      </c>
      <c r="C172" s="147" t="s">
        <v>39</v>
      </c>
      <c r="D172" s="147" t="s">
        <v>12</v>
      </c>
      <c r="E172" s="147" t="s">
        <v>229</v>
      </c>
      <c r="F172" s="147" t="s">
        <v>61</v>
      </c>
      <c r="G172" s="228">
        <f>G173+G174</f>
        <v>716.19</v>
      </c>
    </row>
    <row r="173" spans="1:7" ht="23.25" customHeight="1">
      <c r="A173" s="302" t="s">
        <v>60</v>
      </c>
      <c r="B173" s="300">
        <v>992</v>
      </c>
      <c r="C173" s="147" t="s">
        <v>39</v>
      </c>
      <c r="D173" s="147" t="s">
        <v>12</v>
      </c>
      <c r="E173" s="147" t="s">
        <v>229</v>
      </c>
      <c r="F173" s="147" t="s">
        <v>62</v>
      </c>
      <c r="G173" s="119">
        <v>500.25</v>
      </c>
    </row>
    <row r="174" spans="1:7" ht="23.25" customHeight="1">
      <c r="A174" s="302" t="s">
        <v>63</v>
      </c>
      <c r="B174" s="300">
        <v>992</v>
      </c>
      <c r="C174" s="147" t="s">
        <v>39</v>
      </c>
      <c r="D174" s="147" t="s">
        <v>12</v>
      </c>
      <c r="E174" s="147" t="s">
        <v>229</v>
      </c>
      <c r="F174" s="147" t="s">
        <v>64</v>
      </c>
      <c r="G174" s="119">
        <v>215.94</v>
      </c>
    </row>
    <row r="175" spans="1:7" ht="24" customHeight="1">
      <c r="A175" s="137" t="s">
        <v>35</v>
      </c>
      <c r="B175" s="93">
        <v>992</v>
      </c>
      <c r="C175" s="94" t="s">
        <v>39</v>
      </c>
      <c r="D175" s="94" t="s">
        <v>12</v>
      </c>
      <c r="E175" s="94" t="s">
        <v>229</v>
      </c>
      <c r="F175" s="93"/>
      <c r="G175" s="305">
        <f>G176</f>
        <v>45</v>
      </c>
    </row>
    <row r="176" spans="1:7" ht="15.75">
      <c r="A176" s="103" t="s">
        <v>75</v>
      </c>
      <c r="B176" s="300">
        <v>992</v>
      </c>
      <c r="C176" s="147" t="s">
        <v>39</v>
      </c>
      <c r="D176" s="147" t="s">
        <v>12</v>
      </c>
      <c r="E176" s="98" t="s">
        <v>229</v>
      </c>
      <c r="F176" s="118">
        <v>200</v>
      </c>
      <c r="G176" s="301">
        <f>G177</f>
        <v>45</v>
      </c>
    </row>
    <row r="177" spans="1:7" ht="15.75">
      <c r="A177" s="138" t="s">
        <v>22</v>
      </c>
      <c r="B177" s="300">
        <v>992</v>
      </c>
      <c r="C177" s="147" t="s">
        <v>39</v>
      </c>
      <c r="D177" s="147" t="s">
        <v>12</v>
      </c>
      <c r="E177" s="98" t="s">
        <v>229</v>
      </c>
      <c r="F177" s="118">
        <v>240</v>
      </c>
      <c r="G177" s="301">
        <f>G178+G179</f>
        <v>45</v>
      </c>
    </row>
    <row r="178" spans="1:7" ht="31.5">
      <c r="A178" s="138" t="s">
        <v>23</v>
      </c>
      <c r="B178" s="97">
        <v>992</v>
      </c>
      <c r="C178" s="98" t="s">
        <v>39</v>
      </c>
      <c r="D178" s="98" t="s">
        <v>12</v>
      </c>
      <c r="E178" s="98" t="s">
        <v>229</v>
      </c>
      <c r="F178" s="97">
        <v>242</v>
      </c>
      <c r="G178" s="301">
        <v>45</v>
      </c>
    </row>
    <row r="179" spans="1:7" ht="34.5" customHeight="1">
      <c r="A179" s="138" t="s">
        <v>24</v>
      </c>
      <c r="B179" s="97">
        <v>992</v>
      </c>
      <c r="C179" s="98" t="s">
        <v>39</v>
      </c>
      <c r="D179" s="98" t="s">
        <v>12</v>
      </c>
      <c r="E179" s="98" t="s">
        <v>229</v>
      </c>
      <c r="F179" s="97">
        <v>244</v>
      </c>
      <c r="G179" s="301">
        <v>0</v>
      </c>
    </row>
    <row r="180" spans="1:7" ht="32.25" customHeight="1">
      <c r="A180" s="327" t="s">
        <v>277</v>
      </c>
      <c r="B180" s="8">
        <v>992</v>
      </c>
      <c r="C180" s="145" t="s">
        <v>39</v>
      </c>
      <c r="D180" s="145" t="s">
        <v>12</v>
      </c>
      <c r="E180" s="145" t="s">
        <v>278</v>
      </c>
      <c r="F180" s="118"/>
      <c r="G180" s="303">
        <f>G181</f>
        <v>162</v>
      </c>
    </row>
    <row r="181" spans="1:7" ht="20.25" customHeight="1">
      <c r="A181" s="288" t="s">
        <v>302</v>
      </c>
      <c r="B181" s="289">
        <v>992</v>
      </c>
      <c r="C181" s="307" t="s">
        <v>39</v>
      </c>
      <c r="D181" s="307" t="s">
        <v>12</v>
      </c>
      <c r="E181" s="307" t="s">
        <v>278</v>
      </c>
      <c r="F181" s="307"/>
      <c r="G181" s="298">
        <f>G183</f>
        <v>162</v>
      </c>
    </row>
    <row r="182" spans="1:7" ht="22.5" customHeight="1">
      <c r="A182" s="302" t="s">
        <v>75</v>
      </c>
      <c r="B182" s="300">
        <v>992</v>
      </c>
      <c r="C182" s="147" t="s">
        <v>39</v>
      </c>
      <c r="D182" s="147" t="s">
        <v>12</v>
      </c>
      <c r="E182" s="147" t="s">
        <v>278</v>
      </c>
      <c r="F182" s="147" t="s">
        <v>273</v>
      </c>
      <c r="G182" s="119">
        <f>G184</f>
        <v>162</v>
      </c>
    </row>
    <row r="183" spans="1:7" ht="19.5" customHeight="1">
      <c r="A183" s="302" t="s">
        <v>22</v>
      </c>
      <c r="B183" s="300">
        <v>992</v>
      </c>
      <c r="C183" s="147" t="s">
        <v>39</v>
      </c>
      <c r="D183" s="147" t="s">
        <v>12</v>
      </c>
      <c r="E183" s="147" t="s">
        <v>278</v>
      </c>
      <c r="F183" s="147" t="s">
        <v>272</v>
      </c>
      <c r="G183" s="228">
        <f>G184</f>
        <v>162</v>
      </c>
    </row>
    <row r="184" spans="1:7" ht="31.5">
      <c r="A184" s="302" t="s">
        <v>24</v>
      </c>
      <c r="B184" s="300">
        <v>992</v>
      </c>
      <c r="C184" s="147" t="s">
        <v>39</v>
      </c>
      <c r="D184" s="147" t="s">
        <v>12</v>
      </c>
      <c r="E184" s="147" t="s">
        <v>278</v>
      </c>
      <c r="F184" s="147" t="s">
        <v>271</v>
      </c>
      <c r="G184" s="119">
        <v>162</v>
      </c>
    </row>
    <row r="185" spans="1:7" ht="33.75" customHeight="1">
      <c r="A185" s="205" t="s">
        <v>358</v>
      </c>
      <c r="B185" s="8">
        <v>992</v>
      </c>
      <c r="C185" s="273" t="s">
        <v>39</v>
      </c>
      <c r="D185" s="273" t="s">
        <v>12</v>
      </c>
      <c r="E185" s="8">
        <v>5510174110</v>
      </c>
      <c r="F185" s="270"/>
      <c r="G185" s="274">
        <f>G186</f>
        <v>137.81</v>
      </c>
    </row>
    <row r="186" spans="1:7" ht="22.5" customHeight="1">
      <c r="A186" s="103" t="s">
        <v>75</v>
      </c>
      <c r="B186" s="300">
        <v>992</v>
      </c>
      <c r="C186" s="147" t="s">
        <v>39</v>
      </c>
      <c r="D186" s="147" t="s">
        <v>12</v>
      </c>
      <c r="E186" s="118">
        <v>5510174110</v>
      </c>
      <c r="F186" s="118">
        <v>200</v>
      </c>
      <c r="G186" s="271">
        <f>G187</f>
        <v>137.81</v>
      </c>
    </row>
    <row r="187" spans="1:7" ht="33.75" customHeight="1">
      <c r="A187" s="103" t="s">
        <v>22</v>
      </c>
      <c r="B187" s="300">
        <v>992</v>
      </c>
      <c r="C187" s="147" t="s">
        <v>39</v>
      </c>
      <c r="D187" s="147" t="s">
        <v>12</v>
      </c>
      <c r="E187" s="118">
        <v>5510174110</v>
      </c>
      <c r="F187" s="272">
        <v>240</v>
      </c>
      <c r="G187" s="271">
        <f>G188</f>
        <v>137.81</v>
      </c>
    </row>
    <row r="188" spans="1:7" ht="31.5">
      <c r="A188" s="103" t="s">
        <v>24</v>
      </c>
      <c r="B188" s="8">
        <v>992</v>
      </c>
      <c r="C188" s="269" t="s">
        <v>39</v>
      </c>
      <c r="D188" s="269" t="s">
        <v>12</v>
      </c>
      <c r="E188" s="118">
        <v>5510174110</v>
      </c>
      <c r="F188" s="118">
        <v>244</v>
      </c>
      <c r="G188" s="271">
        <v>137.81</v>
      </c>
    </row>
    <row r="189" spans="1:7" ht="31.5">
      <c r="A189" s="139" t="s">
        <v>298</v>
      </c>
      <c r="B189" s="114">
        <v>992</v>
      </c>
      <c r="C189" s="328" t="s">
        <v>39</v>
      </c>
      <c r="D189" s="328" t="s">
        <v>12</v>
      </c>
      <c r="E189" s="114" t="s">
        <v>279</v>
      </c>
      <c r="F189" s="329"/>
      <c r="G189" s="90">
        <f>G190</f>
        <v>467.5</v>
      </c>
    </row>
    <row r="190" spans="1:7" ht="34.5" customHeight="1">
      <c r="A190" s="139" t="s">
        <v>299</v>
      </c>
      <c r="B190" s="114">
        <v>992</v>
      </c>
      <c r="C190" s="328" t="s">
        <v>39</v>
      </c>
      <c r="D190" s="328" t="s">
        <v>12</v>
      </c>
      <c r="E190" s="114" t="s">
        <v>279</v>
      </c>
      <c r="F190" s="329"/>
      <c r="G190" s="90">
        <f>G191</f>
        <v>467.5</v>
      </c>
    </row>
    <row r="191" spans="1:7" ht="20.25" customHeight="1">
      <c r="A191" s="139" t="s">
        <v>280</v>
      </c>
      <c r="B191" s="114">
        <v>992</v>
      </c>
      <c r="C191" s="328" t="s">
        <v>39</v>
      </c>
      <c r="D191" s="328" t="s">
        <v>12</v>
      </c>
      <c r="E191" s="114" t="s">
        <v>279</v>
      </c>
      <c r="F191" s="329"/>
      <c r="G191" s="90">
        <f>G192+G196</f>
        <v>467.5</v>
      </c>
    </row>
    <row r="192" spans="1:7" ht="63">
      <c r="A192" s="214" t="s">
        <v>281</v>
      </c>
      <c r="B192" s="118">
        <v>992</v>
      </c>
      <c r="C192" s="147" t="s">
        <v>39</v>
      </c>
      <c r="D192" s="147" t="s">
        <v>12</v>
      </c>
      <c r="E192" s="118" t="s">
        <v>279</v>
      </c>
      <c r="F192" s="118">
        <v>200</v>
      </c>
      <c r="G192" s="118">
        <f>G193</f>
        <v>390.18</v>
      </c>
    </row>
    <row r="193" spans="1:7" ht="15.75">
      <c r="A193" s="103" t="s">
        <v>67</v>
      </c>
      <c r="B193" s="7">
        <v>992</v>
      </c>
      <c r="C193" s="147" t="s">
        <v>39</v>
      </c>
      <c r="D193" s="147" t="s">
        <v>12</v>
      </c>
      <c r="E193" s="7" t="s">
        <v>279</v>
      </c>
      <c r="F193" s="7">
        <v>200</v>
      </c>
      <c r="G193" s="7">
        <f>G195</f>
        <v>390.18</v>
      </c>
    </row>
    <row r="194" spans="1:7" ht="15.75">
      <c r="A194" s="103" t="s">
        <v>22</v>
      </c>
      <c r="B194" s="6">
        <v>992</v>
      </c>
      <c r="C194" s="147" t="s">
        <v>39</v>
      </c>
      <c r="D194" s="147" t="s">
        <v>12</v>
      </c>
      <c r="E194" s="7" t="s">
        <v>279</v>
      </c>
      <c r="F194" s="7">
        <v>240</v>
      </c>
      <c r="G194" s="7">
        <f>G195</f>
        <v>390.18</v>
      </c>
    </row>
    <row r="195" spans="1:7" ht="31.5">
      <c r="A195" s="103" t="s">
        <v>24</v>
      </c>
      <c r="B195" s="7">
        <v>992</v>
      </c>
      <c r="C195" s="147" t="s">
        <v>39</v>
      </c>
      <c r="D195" s="147" t="s">
        <v>12</v>
      </c>
      <c r="E195" s="7" t="s">
        <v>279</v>
      </c>
      <c r="F195" s="7">
        <v>244</v>
      </c>
      <c r="G195" s="7">
        <v>390.18</v>
      </c>
    </row>
    <row r="196" spans="1:7" ht="56.25" customHeight="1">
      <c r="A196" s="205" t="s">
        <v>282</v>
      </c>
      <c r="B196" s="118">
        <v>992</v>
      </c>
      <c r="C196" s="147" t="s">
        <v>39</v>
      </c>
      <c r="D196" s="147" t="s">
        <v>12</v>
      </c>
      <c r="E196" s="118" t="s">
        <v>279</v>
      </c>
      <c r="F196" s="118">
        <v>200</v>
      </c>
      <c r="G196" s="118">
        <f>G198</f>
        <v>77.32</v>
      </c>
    </row>
    <row r="197" spans="1:7" ht="15.75">
      <c r="A197" s="103" t="s">
        <v>67</v>
      </c>
      <c r="B197" s="7">
        <v>992</v>
      </c>
      <c r="C197" s="147" t="s">
        <v>39</v>
      </c>
      <c r="D197" s="147" t="s">
        <v>12</v>
      </c>
      <c r="E197" s="7" t="s">
        <v>279</v>
      </c>
      <c r="F197" s="7">
        <v>200</v>
      </c>
      <c r="G197" s="7">
        <f>G199</f>
        <v>77.32</v>
      </c>
    </row>
    <row r="198" spans="1:7" ht="19.5" customHeight="1">
      <c r="A198" s="103" t="s">
        <v>22</v>
      </c>
      <c r="B198" s="6">
        <v>992</v>
      </c>
      <c r="C198" s="147" t="s">
        <v>39</v>
      </c>
      <c r="D198" s="147" t="s">
        <v>12</v>
      </c>
      <c r="E198" s="7" t="s">
        <v>279</v>
      </c>
      <c r="F198" s="7">
        <v>240</v>
      </c>
      <c r="G198" s="7">
        <f>G199</f>
        <v>77.32</v>
      </c>
    </row>
    <row r="199" spans="1:7" ht="17.25" customHeight="1">
      <c r="A199" s="103" t="s">
        <v>24</v>
      </c>
      <c r="B199" s="7">
        <v>992</v>
      </c>
      <c r="C199" s="147" t="s">
        <v>39</v>
      </c>
      <c r="D199" s="147" t="s">
        <v>12</v>
      </c>
      <c r="E199" s="7" t="s">
        <v>279</v>
      </c>
      <c r="F199" s="7">
        <v>244</v>
      </c>
      <c r="G199" s="7">
        <v>77.32</v>
      </c>
    </row>
    <row r="200" spans="1:7" ht="16.5" customHeight="1">
      <c r="A200" s="139" t="s">
        <v>81</v>
      </c>
      <c r="B200" s="114">
        <v>992</v>
      </c>
      <c r="C200" s="115" t="s">
        <v>82</v>
      </c>
      <c r="D200" s="115" t="s">
        <v>205</v>
      </c>
      <c r="E200" s="115" t="s">
        <v>230</v>
      </c>
      <c r="F200" s="114"/>
      <c r="G200" s="90">
        <f>G201</f>
        <v>242</v>
      </c>
    </row>
    <row r="201" spans="1:7" ht="15.75">
      <c r="A201" s="205" t="s">
        <v>83</v>
      </c>
      <c r="B201" s="8">
        <v>992</v>
      </c>
      <c r="C201" s="145" t="s">
        <v>82</v>
      </c>
      <c r="D201" s="145" t="s">
        <v>12</v>
      </c>
      <c r="E201" s="145" t="s">
        <v>231</v>
      </c>
      <c r="F201" s="8"/>
      <c r="G201" s="298">
        <f>G202</f>
        <v>242</v>
      </c>
    </row>
    <row r="202" spans="1:7" ht="31.5">
      <c r="A202" s="137" t="s">
        <v>84</v>
      </c>
      <c r="B202" s="93">
        <v>992</v>
      </c>
      <c r="C202" s="94" t="s">
        <v>82</v>
      </c>
      <c r="D202" s="94" t="s">
        <v>12</v>
      </c>
      <c r="E202" s="94" t="s">
        <v>232</v>
      </c>
      <c r="F202" s="93"/>
      <c r="G202" s="305">
        <f>G203</f>
        <v>242</v>
      </c>
    </row>
    <row r="203" spans="1:7" ht="15.75">
      <c r="A203" s="138" t="s">
        <v>86</v>
      </c>
      <c r="B203" s="97">
        <v>992</v>
      </c>
      <c r="C203" s="98" t="s">
        <v>82</v>
      </c>
      <c r="D203" s="98" t="s">
        <v>12</v>
      </c>
      <c r="E203" s="98" t="s">
        <v>232</v>
      </c>
      <c r="F203" s="97">
        <v>300</v>
      </c>
      <c r="G203" s="301">
        <f>G204</f>
        <v>242</v>
      </c>
    </row>
    <row r="204" spans="1:7" ht="26.25" customHeight="1">
      <c r="A204" s="138" t="s">
        <v>87</v>
      </c>
      <c r="B204" s="97">
        <v>992</v>
      </c>
      <c r="C204" s="98" t="s">
        <v>82</v>
      </c>
      <c r="D204" s="98" t="s">
        <v>12</v>
      </c>
      <c r="E204" s="98" t="s">
        <v>232</v>
      </c>
      <c r="F204" s="97">
        <v>310</v>
      </c>
      <c r="G204" s="301">
        <f>G205</f>
        <v>242</v>
      </c>
    </row>
    <row r="205" spans="1:7" ht="16.5" customHeight="1">
      <c r="A205" s="138" t="s">
        <v>88</v>
      </c>
      <c r="B205" s="97">
        <v>992</v>
      </c>
      <c r="C205" s="98" t="s">
        <v>82</v>
      </c>
      <c r="D205" s="98" t="s">
        <v>12</v>
      </c>
      <c r="E205" s="98" t="s">
        <v>85</v>
      </c>
      <c r="F205" s="97">
        <v>312</v>
      </c>
      <c r="G205" s="301">
        <v>242</v>
      </c>
    </row>
    <row r="206" spans="1:7" ht="16.5" customHeight="1">
      <c r="A206" s="139" t="s">
        <v>244</v>
      </c>
      <c r="B206" s="104">
        <v>992</v>
      </c>
      <c r="C206" s="106">
        <v>11</v>
      </c>
      <c r="D206" s="128" t="s">
        <v>205</v>
      </c>
      <c r="E206" s="105"/>
      <c r="F206" s="105"/>
      <c r="G206" s="105">
        <f>G207+G212</f>
        <v>0</v>
      </c>
    </row>
    <row r="207" spans="1:7" ht="15.75">
      <c r="A207" s="103" t="s">
        <v>107</v>
      </c>
      <c r="B207" s="129">
        <v>992</v>
      </c>
      <c r="C207" s="9">
        <v>11</v>
      </c>
      <c r="D207" s="9" t="s">
        <v>12</v>
      </c>
      <c r="E207" s="118">
        <v>8110142970</v>
      </c>
      <c r="F207" s="118"/>
      <c r="G207" s="118">
        <f>G208</f>
        <v>0</v>
      </c>
    </row>
    <row r="208" spans="1:7" ht="15.75">
      <c r="A208" s="103" t="s">
        <v>300</v>
      </c>
      <c r="B208" s="129">
        <v>992</v>
      </c>
      <c r="C208" s="9">
        <v>11</v>
      </c>
      <c r="D208" s="9" t="s">
        <v>12</v>
      </c>
      <c r="E208" s="118">
        <v>8110142970</v>
      </c>
      <c r="F208" s="118"/>
      <c r="G208" s="118">
        <f>G210</f>
        <v>0</v>
      </c>
    </row>
    <row r="209" spans="1:7" ht="15.75">
      <c r="A209" s="103" t="s">
        <v>67</v>
      </c>
      <c r="B209" s="129">
        <v>992</v>
      </c>
      <c r="C209" s="9">
        <v>11</v>
      </c>
      <c r="D209" s="9" t="s">
        <v>12</v>
      </c>
      <c r="E209" s="118">
        <v>8110142970</v>
      </c>
      <c r="F209" s="118">
        <v>200</v>
      </c>
      <c r="G209" s="118">
        <f>G211</f>
        <v>0</v>
      </c>
    </row>
    <row r="210" spans="1:7" ht="15.75">
      <c r="A210" s="103" t="s">
        <v>22</v>
      </c>
      <c r="B210" s="129">
        <v>992</v>
      </c>
      <c r="C210" s="9">
        <v>11</v>
      </c>
      <c r="D210" s="9" t="s">
        <v>12</v>
      </c>
      <c r="E210" s="118">
        <v>8110142970</v>
      </c>
      <c r="F210" s="118">
        <v>240</v>
      </c>
      <c r="G210" s="118">
        <f>G211</f>
        <v>0</v>
      </c>
    </row>
    <row r="211" spans="1:7" ht="31.5">
      <c r="A211" s="103" t="s">
        <v>24</v>
      </c>
      <c r="B211" s="129">
        <v>992</v>
      </c>
      <c r="C211" s="9">
        <v>11</v>
      </c>
      <c r="D211" s="9" t="s">
        <v>12</v>
      </c>
      <c r="E211" s="118">
        <v>8110142970</v>
      </c>
      <c r="F211" s="118">
        <v>244</v>
      </c>
      <c r="G211" s="118">
        <v>0</v>
      </c>
    </row>
    <row r="212" spans="1:7" ht="47.25">
      <c r="A212" s="205" t="s">
        <v>108</v>
      </c>
      <c r="B212" s="330">
        <v>992</v>
      </c>
      <c r="C212" s="145">
        <v>11</v>
      </c>
      <c r="D212" s="9" t="s">
        <v>12</v>
      </c>
      <c r="E212" s="118"/>
      <c r="F212" s="8"/>
      <c r="G212" s="8">
        <f>G213</f>
        <v>0</v>
      </c>
    </row>
    <row r="213" spans="1:7" ht="15.75">
      <c r="A213" s="103" t="s">
        <v>67</v>
      </c>
      <c r="B213" s="129">
        <v>992</v>
      </c>
      <c r="C213" s="9">
        <v>11</v>
      </c>
      <c r="D213" s="9" t="s">
        <v>12</v>
      </c>
      <c r="E213" s="118">
        <v>7812840000</v>
      </c>
      <c r="F213" s="118">
        <v>200</v>
      </c>
      <c r="G213" s="118">
        <f>G214</f>
        <v>0</v>
      </c>
    </row>
    <row r="214" spans="1:7" ht="15.75">
      <c r="A214" s="103" t="s">
        <v>22</v>
      </c>
      <c r="B214" s="129">
        <v>992</v>
      </c>
      <c r="C214" s="9">
        <v>11</v>
      </c>
      <c r="D214" s="9" t="s">
        <v>12</v>
      </c>
      <c r="E214" s="118">
        <v>7812840000</v>
      </c>
      <c r="F214" s="118">
        <v>240</v>
      </c>
      <c r="G214" s="118">
        <f>G215</f>
        <v>0</v>
      </c>
    </row>
    <row r="215" spans="1:7" ht="31.5">
      <c r="A215" s="103" t="s">
        <v>24</v>
      </c>
      <c r="B215" s="129">
        <v>992</v>
      </c>
      <c r="C215" s="9">
        <v>11</v>
      </c>
      <c r="D215" s="9" t="s">
        <v>12</v>
      </c>
      <c r="E215" s="118">
        <v>7812840000</v>
      </c>
      <c r="F215" s="118">
        <v>244</v>
      </c>
      <c r="G215" s="118">
        <v>0</v>
      </c>
    </row>
    <row r="216" spans="1:7" ht="15.75">
      <c r="A216" s="139" t="s">
        <v>301</v>
      </c>
      <c r="B216" s="114">
        <v>992</v>
      </c>
      <c r="C216" s="115" t="s">
        <v>89</v>
      </c>
      <c r="D216" s="115" t="s">
        <v>205</v>
      </c>
      <c r="E216" s="115" t="s">
        <v>233</v>
      </c>
      <c r="F216" s="114"/>
      <c r="G216" s="123">
        <f>G217</f>
        <v>213.60899999999998</v>
      </c>
    </row>
    <row r="217" spans="1:7" ht="15.75">
      <c r="A217" s="103" t="s">
        <v>90</v>
      </c>
      <c r="B217" s="118">
        <v>992</v>
      </c>
      <c r="C217" s="9" t="s">
        <v>89</v>
      </c>
      <c r="D217" s="9" t="s">
        <v>37</v>
      </c>
      <c r="E217" s="9" t="s">
        <v>234</v>
      </c>
      <c r="F217" s="118"/>
      <c r="G217" s="228">
        <f>G218</f>
        <v>213.60899999999998</v>
      </c>
    </row>
    <row r="218" spans="1:7" ht="15.75">
      <c r="A218" s="103" t="s">
        <v>236</v>
      </c>
      <c r="B218" s="118">
        <v>993</v>
      </c>
      <c r="C218" s="9" t="s">
        <v>89</v>
      </c>
      <c r="D218" s="9" t="s">
        <v>37</v>
      </c>
      <c r="E218" s="9" t="s">
        <v>237</v>
      </c>
      <c r="F218" s="118">
        <v>500</v>
      </c>
      <c r="G218" s="228">
        <f>G219+G220+G221</f>
        <v>213.60899999999998</v>
      </c>
    </row>
    <row r="219" spans="1:7" ht="15.75">
      <c r="A219" s="138" t="s">
        <v>91</v>
      </c>
      <c r="B219" s="97">
        <v>992</v>
      </c>
      <c r="C219" s="98" t="s">
        <v>89</v>
      </c>
      <c r="D219" s="98" t="s">
        <v>37</v>
      </c>
      <c r="E219" s="98" t="s">
        <v>354</v>
      </c>
      <c r="F219" s="97">
        <v>540</v>
      </c>
      <c r="G219" s="331">
        <v>73.2</v>
      </c>
    </row>
    <row r="220" spans="1:7" ht="15.75">
      <c r="A220" s="138" t="s">
        <v>94</v>
      </c>
      <c r="B220" s="97">
        <v>992</v>
      </c>
      <c r="C220" s="98" t="s">
        <v>89</v>
      </c>
      <c r="D220" s="98" t="s">
        <v>37</v>
      </c>
      <c r="E220" s="98" t="s">
        <v>235</v>
      </c>
      <c r="F220" s="97">
        <v>540</v>
      </c>
      <c r="G220" s="331">
        <v>74.454</v>
      </c>
    </row>
    <row r="221" spans="1:7" ht="15.75">
      <c r="A221" s="138" t="s">
        <v>268</v>
      </c>
      <c r="B221" s="97">
        <v>992</v>
      </c>
      <c r="C221" s="98" t="s">
        <v>89</v>
      </c>
      <c r="D221" s="98" t="s">
        <v>37</v>
      </c>
      <c r="E221" s="98" t="s">
        <v>237</v>
      </c>
      <c r="F221" s="97">
        <v>540</v>
      </c>
      <c r="G221" s="331">
        <v>65.955</v>
      </c>
    </row>
  </sheetData>
  <sheetProtection selectLockedCells="1" selectUnlockedCells="1"/>
  <mergeCells count="10">
    <mergeCell ref="A11:G11"/>
    <mergeCell ref="A3:G3"/>
    <mergeCell ref="B9:D9"/>
    <mergeCell ref="A2:G2"/>
    <mergeCell ref="A4:G4"/>
    <mergeCell ref="C1:G1"/>
    <mergeCell ref="A5:G5"/>
    <mergeCell ref="A6:G6"/>
    <mergeCell ref="A7:G7"/>
    <mergeCell ref="A8:G8"/>
  </mergeCells>
  <printOptions horizontalCentered="1"/>
  <pageMargins left="0.1968503937007874" right="0.1968503937007874" top="0.03937007874015748" bottom="0.2362204724409449" header="0.5905511811023623" footer="0.11811023622047245"/>
  <pageSetup fitToHeight="0" horizontalDpi="600" verticalDpi="600" orientation="portrait" paperSize="9" scale="51" r:id="rId1"/>
  <rowBreaks count="4" manualBreakCount="4">
    <brk id="59" max="6" man="1"/>
    <brk id="122" max="6" man="1"/>
    <brk id="191" max="6" man="1"/>
    <brk id="209" max="6" man="1"/>
  </rowBreaks>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H19"/>
  <sheetViews>
    <sheetView view="pageBreakPreview" zoomScaleSheetLayoutView="100" workbookViewId="0" topLeftCell="A1">
      <selection activeCell="C4" sqref="C4:H4"/>
    </sheetView>
  </sheetViews>
  <sheetFormatPr defaultColWidth="9.140625" defaultRowHeight="15"/>
  <cols>
    <col min="1" max="1" width="5.00390625" style="14" customWidth="1"/>
    <col min="2" max="2" width="35.8515625" style="13" customWidth="1"/>
    <col min="3" max="3" width="18.140625" style="14" customWidth="1"/>
    <col min="4" max="4" width="7.140625" style="14" customWidth="1"/>
    <col min="5" max="5" width="8.140625" style="14" customWidth="1"/>
    <col min="6" max="6" width="13.8515625" style="14" customWidth="1"/>
    <col min="7" max="7" width="7.00390625" style="14" customWidth="1"/>
    <col min="8" max="8" width="16.28125" style="14" customWidth="1"/>
    <col min="9" max="16384" width="9.140625" style="13" customWidth="1"/>
  </cols>
  <sheetData>
    <row r="1" spans="1:8" ht="15.75">
      <c r="A1" s="336" t="s">
        <v>359</v>
      </c>
      <c r="B1" s="336"/>
      <c r="C1" s="336"/>
      <c r="D1" s="336"/>
      <c r="E1" s="336"/>
      <c r="F1" s="336"/>
      <c r="G1" s="336"/>
      <c r="H1" s="336"/>
    </row>
    <row r="2" spans="1:8" ht="15.75">
      <c r="A2" s="275"/>
      <c r="B2" s="275"/>
      <c r="C2" s="275"/>
      <c r="D2" s="275"/>
      <c r="E2" s="275"/>
      <c r="F2" s="275"/>
      <c r="G2" s="275"/>
      <c r="H2" s="275"/>
    </row>
    <row r="3" spans="1:8" ht="15.75">
      <c r="A3" s="336" t="s">
        <v>388</v>
      </c>
      <c r="B3" s="336"/>
      <c r="C3" s="336"/>
      <c r="D3" s="336"/>
      <c r="E3" s="336"/>
      <c r="F3" s="336"/>
      <c r="G3" s="336"/>
      <c r="H3" s="336"/>
    </row>
    <row r="4" spans="1:8" ht="15.75">
      <c r="A4" s="332"/>
      <c r="B4" s="332"/>
      <c r="C4" s="336" t="s">
        <v>390</v>
      </c>
      <c r="D4" s="336"/>
      <c r="E4" s="336"/>
      <c r="F4" s="336"/>
      <c r="G4" s="336"/>
      <c r="H4" s="336"/>
    </row>
    <row r="5" spans="1:8" ht="15.75">
      <c r="A5" s="336" t="s">
        <v>360</v>
      </c>
      <c r="B5" s="336"/>
      <c r="C5" s="336"/>
      <c r="D5" s="336"/>
      <c r="E5" s="336"/>
      <c r="F5" s="336"/>
      <c r="G5" s="336"/>
      <c r="H5" s="336"/>
    </row>
    <row r="6" spans="1:8" ht="15.75">
      <c r="A6" s="336" t="s">
        <v>274</v>
      </c>
      <c r="B6" s="336"/>
      <c r="C6" s="336"/>
      <c r="D6" s="336"/>
      <c r="E6" s="336"/>
      <c r="F6" s="336"/>
      <c r="G6" s="336"/>
      <c r="H6" s="336"/>
    </row>
    <row r="8" spans="1:8" ht="16.5" thickBot="1">
      <c r="A8" s="360">
        <v>2020</v>
      </c>
      <c r="B8" s="360"/>
      <c r="C8" s="360"/>
      <c r="D8" s="360"/>
      <c r="E8" s="360"/>
      <c r="F8" s="360"/>
      <c r="G8" s="360"/>
      <c r="H8" s="360"/>
    </row>
    <row r="9" spans="1:8" ht="18" customHeight="1" thickBot="1">
      <c r="A9" s="276"/>
      <c r="B9" s="353" t="s">
        <v>361</v>
      </c>
      <c r="C9" s="355" t="s">
        <v>362</v>
      </c>
      <c r="D9" s="357" t="s">
        <v>363</v>
      </c>
      <c r="E9" s="358"/>
      <c r="F9" s="358"/>
      <c r="G9" s="359"/>
      <c r="H9" s="277" t="s">
        <v>310</v>
      </c>
    </row>
    <row r="10" spans="1:8" ht="26.25" customHeight="1">
      <c r="A10" s="278" t="s">
        <v>364</v>
      </c>
      <c r="B10" s="354"/>
      <c r="C10" s="356"/>
      <c r="D10" s="279" t="s">
        <v>365</v>
      </c>
      <c r="E10" s="279" t="s">
        <v>366</v>
      </c>
      <c r="F10" s="279" t="s">
        <v>367</v>
      </c>
      <c r="G10" s="279" t="s">
        <v>9</v>
      </c>
      <c r="H10" s="280" t="s">
        <v>368</v>
      </c>
    </row>
    <row r="11" spans="1:8" ht="77.25" customHeight="1">
      <c r="A11" s="58">
        <v>1</v>
      </c>
      <c r="B11" s="33" t="s">
        <v>105</v>
      </c>
      <c r="C11" s="265" t="s">
        <v>369</v>
      </c>
      <c r="D11" s="265">
        <v>992</v>
      </c>
      <c r="E11" s="281" t="s">
        <v>370</v>
      </c>
      <c r="F11" s="265">
        <v>6413440000</v>
      </c>
      <c r="G11" s="265">
        <v>200</v>
      </c>
      <c r="H11" s="265">
        <v>8</v>
      </c>
    </row>
    <row r="12" spans="1:8" ht="81.75" customHeight="1">
      <c r="A12" s="58">
        <v>2</v>
      </c>
      <c r="B12" s="33" t="s">
        <v>247</v>
      </c>
      <c r="C12" s="265" t="s">
        <v>369</v>
      </c>
      <c r="D12" s="265">
        <v>992</v>
      </c>
      <c r="E12" s="281" t="s">
        <v>371</v>
      </c>
      <c r="F12" s="265">
        <v>7312340000</v>
      </c>
      <c r="G12" s="265">
        <v>200</v>
      </c>
      <c r="H12" s="265">
        <v>0</v>
      </c>
    </row>
    <row r="13" spans="1:8" ht="81.75" customHeight="1">
      <c r="A13" s="58">
        <v>3</v>
      </c>
      <c r="B13" s="33" t="s">
        <v>372</v>
      </c>
      <c r="C13" s="265" t="s">
        <v>369</v>
      </c>
      <c r="D13" s="265">
        <v>992</v>
      </c>
      <c r="E13" s="281" t="s">
        <v>373</v>
      </c>
      <c r="F13" s="265">
        <v>7612640000</v>
      </c>
      <c r="G13" s="265">
        <v>200</v>
      </c>
      <c r="H13" s="265">
        <v>10</v>
      </c>
    </row>
    <row r="14" spans="1:8" ht="81" customHeight="1">
      <c r="A14" s="58">
        <v>4</v>
      </c>
      <c r="B14" s="33" t="s">
        <v>374</v>
      </c>
      <c r="C14" s="265" t="s">
        <v>369</v>
      </c>
      <c r="D14" s="265">
        <v>992</v>
      </c>
      <c r="E14" s="281" t="s">
        <v>375</v>
      </c>
      <c r="F14" s="265">
        <v>7112140000</v>
      </c>
      <c r="G14" s="265">
        <v>200</v>
      </c>
      <c r="H14" s="265">
        <v>90.1</v>
      </c>
    </row>
    <row r="15" spans="1:8" ht="108" customHeight="1">
      <c r="A15" s="58">
        <v>6</v>
      </c>
      <c r="B15" s="33" t="s">
        <v>376</v>
      </c>
      <c r="C15" s="265" t="s">
        <v>369</v>
      </c>
      <c r="D15" s="265">
        <v>992</v>
      </c>
      <c r="E15" s="281" t="s">
        <v>370</v>
      </c>
      <c r="F15" s="265">
        <v>6313340000</v>
      </c>
      <c r="G15" s="265">
        <v>200</v>
      </c>
      <c r="H15" s="265">
        <v>4</v>
      </c>
    </row>
    <row r="16" spans="1:8" ht="76.5" customHeight="1">
      <c r="A16" s="58">
        <v>8</v>
      </c>
      <c r="B16" s="282" t="s">
        <v>377</v>
      </c>
      <c r="C16" s="265" t="s">
        <v>369</v>
      </c>
      <c r="D16" s="265">
        <v>992</v>
      </c>
      <c r="E16" s="281" t="s">
        <v>378</v>
      </c>
      <c r="F16" s="256">
        <v>7400150000</v>
      </c>
      <c r="G16" s="265">
        <v>200</v>
      </c>
      <c r="H16" s="265">
        <v>162</v>
      </c>
    </row>
    <row r="17" spans="1:8" ht="81.75" customHeight="1">
      <c r="A17" s="58">
        <v>7</v>
      </c>
      <c r="B17" s="33" t="s">
        <v>379</v>
      </c>
      <c r="C17" s="265" t="s">
        <v>369</v>
      </c>
      <c r="D17" s="265">
        <v>992</v>
      </c>
      <c r="E17" s="281">
        <v>1101</v>
      </c>
      <c r="F17" s="265">
        <v>7812840000</v>
      </c>
      <c r="G17" s="265">
        <v>200</v>
      </c>
      <c r="H17" s="265">
        <v>20</v>
      </c>
    </row>
    <row r="18" spans="1:8" ht="78.75">
      <c r="A18" s="58">
        <v>8</v>
      </c>
      <c r="B18" s="33" t="s">
        <v>380</v>
      </c>
      <c r="C18" s="265" t="s">
        <v>369</v>
      </c>
      <c r="D18" s="265">
        <v>992</v>
      </c>
      <c r="E18" s="281" t="s">
        <v>381</v>
      </c>
      <c r="F18" s="265">
        <v>7212240000</v>
      </c>
      <c r="G18" s="265">
        <v>200</v>
      </c>
      <c r="H18" s="265">
        <v>2252.74</v>
      </c>
    </row>
    <row r="19" spans="1:8" ht="15.75">
      <c r="A19" s="283"/>
      <c r="B19" s="284" t="s">
        <v>382</v>
      </c>
      <c r="C19" s="283"/>
      <c r="D19" s="283"/>
      <c r="E19" s="283"/>
      <c r="F19" s="283"/>
      <c r="G19" s="283"/>
      <c r="H19" s="283">
        <f>H11+H12+H13+H14+H15+H16+H17+H18</f>
        <v>2546.8399999999997</v>
      </c>
    </row>
  </sheetData>
  <sheetProtection/>
  <mergeCells count="9">
    <mergeCell ref="A1:H1"/>
    <mergeCell ref="A6:H6"/>
    <mergeCell ref="B9:B10"/>
    <mergeCell ref="C9:C10"/>
    <mergeCell ref="D9:G9"/>
    <mergeCell ref="A3:H3"/>
    <mergeCell ref="A5:H5"/>
    <mergeCell ref="A8:H8"/>
    <mergeCell ref="C4:H4"/>
  </mergeCells>
  <printOptions/>
  <pageMargins left="0.11811023622047245" right="0.11811023622047245" top="0.15748031496062992" bottom="0.15748031496062992" header="0.31496062992125984" footer="0.31496062992125984"/>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C33"/>
  <sheetViews>
    <sheetView view="pageBreakPreview" zoomScaleSheetLayoutView="100" zoomScalePageLayoutView="0" workbookViewId="0" topLeftCell="A1">
      <selection activeCell="A6" sqref="A6:C9"/>
    </sheetView>
  </sheetViews>
  <sheetFormatPr defaultColWidth="9.140625" defaultRowHeight="15"/>
  <cols>
    <col min="1" max="1" width="59.00390625" style="0" customWidth="1"/>
    <col min="2" max="2" width="29.57421875" style="0" customWidth="1"/>
    <col min="3" max="3" width="17.28125" style="0" customWidth="1"/>
  </cols>
  <sheetData>
    <row r="1" spans="1:3" ht="15.75">
      <c r="A1" s="361" t="s">
        <v>305</v>
      </c>
      <c r="B1" s="361"/>
      <c r="C1" s="361"/>
    </row>
    <row r="2" spans="1:3" ht="15.75">
      <c r="A2" s="361" t="s">
        <v>388</v>
      </c>
      <c r="B2" s="361"/>
      <c r="C2" s="361"/>
    </row>
    <row r="3" spans="1:3" ht="15.75">
      <c r="A3" s="361" t="s">
        <v>390</v>
      </c>
      <c r="B3" s="361"/>
      <c r="C3" s="361"/>
    </row>
    <row r="4" spans="1:3" ht="15.75">
      <c r="A4" s="362" t="s">
        <v>360</v>
      </c>
      <c r="B4" s="362"/>
      <c r="C4" s="362"/>
    </row>
    <row r="5" spans="1:3" ht="15">
      <c r="A5" s="363" t="s">
        <v>274</v>
      </c>
      <c r="B5" s="363"/>
      <c r="C5" s="363"/>
    </row>
    <row r="6" spans="1:3" ht="15">
      <c r="A6" s="364" t="s">
        <v>306</v>
      </c>
      <c r="B6" s="364"/>
      <c r="C6" s="364"/>
    </row>
    <row r="7" spans="1:3" ht="15">
      <c r="A7" s="364"/>
      <c r="B7" s="364"/>
      <c r="C7" s="364"/>
    </row>
    <row r="8" spans="1:3" ht="15">
      <c r="A8" s="364"/>
      <c r="B8" s="364"/>
      <c r="C8" s="364"/>
    </row>
    <row r="9" spans="1:3" ht="15">
      <c r="A9" s="364"/>
      <c r="B9" s="364"/>
      <c r="C9" s="364"/>
    </row>
    <row r="10" spans="1:3" ht="15">
      <c r="A10" s="229"/>
      <c r="B10" s="230"/>
      <c r="C10" s="230"/>
    </row>
    <row r="11" spans="1:3" ht="15.75" thickBot="1">
      <c r="A11" s="231"/>
      <c r="B11" s="231"/>
      <c r="C11" s="231" t="s">
        <v>307</v>
      </c>
    </row>
    <row r="12" spans="1:3" ht="16.5" thickBot="1">
      <c r="A12" s="232" t="s">
        <v>308</v>
      </c>
      <c r="B12" s="233" t="s">
        <v>309</v>
      </c>
      <c r="C12" s="234" t="s">
        <v>310</v>
      </c>
    </row>
    <row r="13" spans="1:3" ht="16.5" thickBot="1">
      <c r="A13" s="235" t="s">
        <v>311</v>
      </c>
      <c r="B13" s="236"/>
      <c r="C13" s="245">
        <v>1075040</v>
      </c>
    </row>
    <row r="14" spans="1:3" ht="16.5" thickBot="1">
      <c r="A14" s="235" t="s">
        <v>312</v>
      </c>
      <c r="B14" s="236" t="s">
        <v>313</v>
      </c>
      <c r="C14" s="246">
        <v>0</v>
      </c>
    </row>
    <row r="15" spans="1:3" ht="36" customHeight="1" thickBot="1">
      <c r="A15" s="237" t="s">
        <v>314</v>
      </c>
      <c r="B15" s="238" t="s">
        <v>315</v>
      </c>
      <c r="C15" s="246">
        <v>0</v>
      </c>
    </row>
    <row r="16" spans="1:3" ht="34.5" customHeight="1" thickBot="1">
      <c r="A16" s="239" t="s">
        <v>316</v>
      </c>
      <c r="B16" s="238" t="s">
        <v>317</v>
      </c>
      <c r="C16" s="246">
        <v>0</v>
      </c>
    </row>
    <row r="17" spans="1:3" ht="33" customHeight="1" thickBot="1">
      <c r="A17" s="240" t="s">
        <v>318</v>
      </c>
      <c r="B17" s="236" t="s">
        <v>319</v>
      </c>
      <c r="C17" s="246">
        <v>0</v>
      </c>
    </row>
    <row r="18" spans="1:3" ht="42" customHeight="1" thickBot="1">
      <c r="A18" s="240" t="s">
        <v>320</v>
      </c>
      <c r="B18" s="236" t="s">
        <v>321</v>
      </c>
      <c r="C18" s="246">
        <v>0</v>
      </c>
    </row>
    <row r="19" spans="1:3" ht="30" customHeight="1" thickBot="1">
      <c r="A19" s="240" t="s">
        <v>322</v>
      </c>
      <c r="B19" s="236" t="s">
        <v>323</v>
      </c>
      <c r="C19" s="246">
        <v>0</v>
      </c>
    </row>
    <row r="20" spans="1:3" ht="38.25" customHeight="1" thickBot="1">
      <c r="A20" s="237" t="s">
        <v>324</v>
      </c>
      <c r="B20" s="238" t="s">
        <v>325</v>
      </c>
      <c r="C20" s="247">
        <v>0</v>
      </c>
    </row>
    <row r="21" spans="1:3" ht="48" customHeight="1" thickBot="1">
      <c r="A21" s="241" t="s">
        <v>326</v>
      </c>
      <c r="B21" s="236" t="s">
        <v>327</v>
      </c>
      <c r="C21" s="246">
        <v>0</v>
      </c>
    </row>
    <row r="22" spans="1:3" ht="54" customHeight="1" thickBot="1">
      <c r="A22" s="241" t="s">
        <v>328</v>
      </c>
      <c r="B22" s="236" t="s">
        <v>329</v>
      </c>
      <c r="C22" s="246">
        <v>0</v>
      </c>
    </row>
    <row r="23" spans="1:3" ht="52.5" customHeight="1" thickBot="1">
      <c r="A23" s="241" t="s">
        <v>330</v>
      </c>
      <c r="B23" s="236" t="s">
        <v>331</v>
      </c>
      <c r="C23" s="246">
        <v>0</v>
      </c>
    </row>
    <row r="24" spans="1:3" ht="54" customHeight="1" thickBot="1">
      <c r="A24" s="241" t="s">
        <v>332</v>
      </c>
      <c r="B24" s="236" t="s">
        <v>333</v>
      </c>
      <c r="C24" s="246">
        <v>0</v>
      </c>
    </row>
    <row r="25" spans="1:3" ht="32.25" customHeight="1" thickBot="1">
      <c r="A25" s="237" t="s">
        <v>334</v>
      </c>
      <c r="B25" s="238" t="s">
        <v>335</v>
      </c>
      <c r="C25" s="248">
        <v>1075040</v>
      </c>
    </row>
    <row r="26" spans="1:3" ht="20.25" customHeight="1" thickBot="1">
      <c r="A26" s="241" t="s">
        <v>336</v>
      </c>
      <c r="B26" s="236" t="s">
        <v>337</v>
      </c>
      <c r="C26" s="248">
        <v>-14642780</v>
      </c>
    </row>
    <row r="27" spans="1:3" ht="19.5" customHeight="1" thickBot="1">
      <c r="A27" s="241" t="s">
        <v>338</v>
      </c>
      <c r="B27" s="236" t="s">
        <v>339</v>
      </c>
      <c r="C27" s="253" t="s">
        <v>387</v>
      </c>
    </row>
    <row r="28" spans="1:3" ht="15.75" customHeight="1" thickBot="1">
      <c r="A28" s="241" t="s">
        <v>340</v>
      </c>
      <c r="B28" s="236" t="s">
        <v>341</v>
      </c>
      <c r="C28" s="253" t="s">
        <v>387</v>
      </c>
    </row>
    <row r="29" spans="1:3" ht="30" customHeight="1" thickBot="1">
      <c r="A29" s="241" t="s">
        <v>342</v>
      </c>
      <c r="B29" s="236" t="s">
        <v>343</v>
      </c>
      <c r="C29" s="253" t="s">
        <v>387</v>
      </c>
    </row>
    <row r="30" spans="1:3" ht="18.75" customHeight="1" thickBot="1">
      <c r="A30" s="241" t="s">
        <v>344</v>
      </c>
      <c r="B30" s="242" t="s">
        <v>345</v>
      </c>
      <c r="C30" s="253" t="s">
        <v>386</v>
      </c>
    </row>
    <row r="31" spans="1:3" ht="17.25" customHeight="1" thickBot="1">
      <c r="A31" s="241" t="s">
        <v>346</v>
      </c>
      <c r="B31" s="242" t="s">
        <v>347</v>
      </c>
      <c r="C31" s="253" t="s">
        <v>386</v>
      </c>
    </row>
    <row r="32" spans="1:3" ht="17.25" customHeight="1" thickBot="1">
      <c r="A32" s="241" t="s">
        <v>348</v>
      </c>
      <c r="B32" s="242" t="s">
        <v>349</v>
      </c>
      <c r="C32" s="253" t="s">
        <v>386</v>
      </c>
    </row>
    <row r="33" spans="1:3" ht="33" customHeight="1" thickBot="1">
      <c r="A33" s="243" t="s">
        <v>350</v>
      </c>
      <c r="B33" s="244" t="s">
        <v>351</v>
      </c>
      <c r="C33" s="253" t="s">
        <v>386</v>
      </c>
    </row>
  </sheetData>
  <sheetProtection/>
  <mergeCells count="6">
    <mergeCell ref="A1:C1"/>
    <mergeCell ref="A2:C2"/>
    <mergeCell ref="A4:C4"/>
    <mergeCell ref="A5:C5"/>
    <mergeCell ref="A6:C9"/>
    <mergeCell ref="A3:C3"/>
  </mergeCells>
  <printOptions/>
  <pageMargins left="0.11811023622047245" right="0.11811023622047245" top="0.1968503937007874" bottom="0.1968503937007874" header="0.31496062992125984" footer="0.31496062992125984"/>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J50"/>
  <sheetViews>
    <sheetView showGridLines="0" zoomScaleSheetLayoutView="100" zoomScalePageLayoutView="0" workbookViewId="0" topLeftCell="A7">
      <selection activeCell="K24" sqref="K24"/>
    </sheetView>
  </sheetViews>
  <sheetFormatPr defaultColWidth="9.140625" defaultRowHeight="15"/>
  <cols>
    <col min="1" max="1" width="58.57421875" style="13" customWidth="1"/>
    <col min="2" max="2" width="11.00390625" style="14" customWidth="1"/>
    <col min="3" max="3" width="27.28125" style="13" customWidth="1"/>
    <col min="4" max="4" width="12.421875" style="14" customWidth="1"/>
    <col min="5" max="6" width="9.140625" style="13" customWidth="1"/>
    <col min="7" max="7" width="4.8515625" style="13" customWidth="1"/>
    <col min="8" max="10" width="9.140625" style="13" hidden="1" customWidth="1"/>
    <col min="11" max="16384" width="9.140625" style="13" customWidth="1"/>
  </cols>
  <sheetData>
    <row r="1" spans="1:4" ht="15">
      <c r="A1" s="365" t="s">
        <v>110</v>
      </c>
      <c r="B1" s="365"/>
      <c r="C1" s="365"/>
      <c r="D1" s="365"/>
    </row>
    <row r="2" spans="1:4" ht="15">
      <c r="A2" s="366" t="s">
        <v>111</v>
      </c>
      <c r="B2" s="366"/>
      <c r="C2" s="366"/>
      <c r="D2" s="366"/>
    </row>
    <row r="3" spans="1:4" ht="15">
      <c r="A3" s="366" t="s">
        <v>112</v>
      </c>
      <c r="B3" s="366"/>
      <c r="C3" s="366"/>
      <c r="D3" s="366"/>
    </row>
    <row r="4" spans="1:4" ht="15">
      <c r="A4" s="366" t="s">
        <v>113</v>
      </c>
      <c r="B4" s="366"/>
      <c r="C4" s="366"/>
      <c r="D4" s="366"/>
    </row>
    <row r="5" spans="1:4" ht="15">
      <c r="A5" s="366" t="s">
        <v>114</v>
      </c>
      <c r="B5" s="366"/>
      <c r="C5" s="366"/>
      <c r="D5" s="366"/>
    </row>
    <row r="7" spans="1:7" ht="15.75">
      <c r="A7" s="337" t="s">
        <v>115</v>
      </c>
      <c r="B7" s="337"/>
      <c r="C7" s="337"/>
      <c r="D7" s="337"/>
      <c r="E7" s="337"/>
      <c r="F7" s="337"/>
      <c r="G7" s="337"/>
    </row>
    <row r="8" spans="3:10" ht="15.75" thickBot="1">
      <c r="C8" s="15" t="s">
        <v>116</v>
      </c>
      <c r="J8" s="15" t="s">
        <v>117</v>
      </c>
    </row>
    <row r="9" spans="1:4" ht="15.75" thickBot="1">
      <c r="A9" s="16" t="s">
        <v>118</v>
      </c>
      <c r="B9" s="17" t="s">
        <v>119</v>
      </c>
      <c r="C9" s="17" t="s">
        <v>120</v>
      </c>
      <c r="D9" s="18" t="s">
        <v>121</v>
      </c>
    </row>
    <row r="10" spans="1:4" ht="21" customHeight="1" thickBot="1">
      <c r="A10" s="19" t="s">
        <v>122</v>
      </c>
      <c r="B10" s="20">
        <v>0</v>
      </c>
      <c r="C10" s="21" t="s">
        <v>123</v>
      </c>
      <c r="D10" s="22">
        <f>D11+D14+D26+D32+D34+D37</f>
        <v>1897.4</v>
      </c>
    </row>
    <row r="11" spans="1:4" ht="21" customHeight="1" thickBot="1">
      <c r="A11" s="23" t="s">
        <v>124</v>
      </c>
      <c r="B11" s="20">
        <v>0</v>
      </c>
      <c r="C11" s="21" t="s">
        <v>125</v>
      </c>
      <c r="D11" s="22">
        <f>D12</f>
        <v>280</v>
      </c>
    </row>
    <row r="12" spans="1:4" ht="21" customHeight="1" thickBot="1">
      <c r="A12" s="23" t="s">
        <v>126</v>
      </c>
      <c r="B12" s="20">
        <v>0</v>
      </c>
      <c r="C12" s="21" t="s">
        <v>127</v>
      </c>
      <c r="D12" s="22">
        <v>280</v>
      </c>
    </row>
    <row r="13" spans="1:4" ht="48" customHeight="1" thickBot="1">
      <c r="A13" s="24" t="s">
        <v>128</v>
      </c>
      <c r="B13" s="20">
        <v>0</v>
      </c>
      <c r="C13" s="20" t="s">
        <v>129</v>
      </c>
      <c r="D13" s="22">
        <v>0</v>
      </c>
    </row>
    <row r="14" spans="1:4" ht="35.25" customHeight="1" thickBot="1">
      <c r="A14" s="23" t="s">
        <v>130</v>
      </c>
      <c r="B14" s="20">
        <v>0</v>
      </c>
      <c r="C14" s="21" t="s">
        <v>131</v>
      </c>
      <c r="D14" s="22">
        <f>D15+D16+D24+D25</f>
        <v>1293.4</v>
      </c>
    </row>
    <row r="15" spans="1:4" ht="60.75" customHeight="1" thickBot="1">
      <c r="A15" s="23" t="s">
        <v>132</v>
      </c>
      <c r="B15" s="20">
        <v>0</v>
      </c>
      <c r="C15" s="21" t="s">
        <v>133</v>
      </c>
      <c r="D15" s="22">
        <v>465.4</v>
      </c>
    </row>
    <row r="16" spans="1:4" ht="77.25" customHeight="1" thickBot="1">
      <c r="A16" s="23" t="s">
        <v>134</v>
      </c>
      <c r="B16" s="20">
        <v>0</v>
      </c>
      <c r="C16" s="21" t="s">
        <v>135</v>
      </c>
      <c r="D16" s="22">
        <v>40</v>
      </c>
    </row>
    <row r="17" spans="1:4" ht="81.75" customHeight="1" hidden="1">
      <c r="A17" s="23" t="s">
        <v>136</v>
      </c>
      <c r="B17" s="20">
        <v>0</v>
      </c>
      <c r="C17" s="21" t="s">
        <v>137</v>
      </c>
      <c r="D17" s="22">
        <v>800</v>
      </c>
    </row>
    <row r="18" spans="1:4" ht="70.5" customHeight="1" hidden="1">
      <c r="A18" s="23" t="s">
        <v>138</v>
      </c>
      <c r="B18" s="20">
        <v>0</v>
      </c>
      <c r="C18" s="21" t="s">
        <v>139</v>
      </c>
      <c r="D18" s="22">
        <v>-12</v>
      </c>
    </row>
    <row r="19" spans="1:4" ht="18.75" customHeight="1" hidden="1">
      <c r="A19" s="23" t="s">
        <v>140</v>
      </c>
      <c r="B19" s="20">
        <v>0</v>
      </c>
      <c r="C19" s="21" t="s">
        <v>141</v>
      </c>
      <c r="D19" s="22">
        <v>306</v>
      </c>
    </row>
    <row r="20" spans="1:4" ht="18" customHeight="1" hidden="1">
      <c r="A20" s="23" t="s">
        <v>142</v>
      </c>
      <c r="B20" s="20">
        <v>0</v>
      </c>
      <c r="C20" s="21" t="s">
        <v>143</v>
      </c>
      <c r="D20" s="22">
        <v>6</v>
      </c>
    </row>
    <row r="21" spans="1:4" ht="36" customHeight="1" hidden="1">
      <c r="A21" s="23" t="s">
        <v>144</v>
      </c>
      <c r="B21" s="20">
        <v>0</v>
      </c>
      <c r="C21" s="21" t="s">
        <v>145</v>
      </c>
      <c r="D21" s="22">
        <v>6</v>
      </c>
    </row>
    <row r="22" spans="1:4" ht="15.75" hidden="1" thickBot="1">
      <c r="A22" s="23" t="s">
        <v>146</v>
      </c>
      <c r="B22" s="20">
        <v>0</v>
      </c>
      <c r="C22" s="21" t="s">
        <v>147</v>
      </c>
      <c r="D22" s="22">
        <v>300</v>
      </c>
    </row>
    <row r="23" spans="1:4" ht="60.75" hidden="1" thickBot="1">
      <c r="A23" s="25" t="s">
        <v>148</v>
      </c>
      <c r="B23" s="20">
        <v>0</v>
      </c>
      <c r="C23" s="21" t="s">
        <v>149</v>
      </c>
      <c r="D23" s="22">
        <v>215</v>
      </c>
    </row>
    <row r="24" spans="1:4" ht="75.75" thickBot="1">
      <c r="A24" s="25" t="s">
        <v>138</v>
      </c>
      <c r="B24" s="20">
        <v>0</v>
      </c>
      <c r="C24" s="21" t="s">
        <v>135</v>
      </c>
      <c r="D24" s="22">
        <v>800</v>
      </c>
    </row>
    <row r="25" spans="1:4" ht="75.75" thickBot="1">
      <c r="A25" s="25" t="s">
        <v>138</v>
      </c>
      <c r="B25" s="20">
        <v>0</v>
      </c>
      <c r="C25" s="21"/>
      <c r="D25" s="22">
        <v>-12</v>
      </c>
    </row>
    <row r="26" spans="1:4" ht="15.75" thickBot="1">
      <c r="A26" s="23" t="s">
        <v>140</v>
      </c>
      <c r="B26" s="20">
        <v>0</v>
      </c>
      <c r="C26" s="21"/>
      <c r="D26" s="22">
        <f>D27+D29</f>
        <v>306</v>
      </c>
    </row>
    <row r="27" spans="1:4" ht="15.75" thickBot="1">
      <c r="A27" s="23" t="s">
        <v>142</v>
      </c>
      <c r="B27" s="20">
        <v>0</v>
      </c>
      <c r="C27" s="21" t="s">
        <v>141</v>
      </c>
      <c r="D27" s="22">
        <f>D28</f>
        <v>6</v>
      </c>
    </row>
    <row r="28" spans="1:4" ht="26.25" thickBot="1">
      <c r="A28" s="23" t="s">
        <v>144</v>
      </c>
      <c r="B28" s="20">
        <v>0</v>
      </c>
      <c r="C28" s="21" t="s">
        <v>143</v>
      </c>
      <c r="D28" s="22">
        <v>6</v>
      </c>
    </row>
    <row r="29" spans="1:4" ht="15.75" thickBot="1">
      <c r="A29" s="23" t="s">
        <v>146</v>
      </c>
      <c r="B29" s="20">
        <v>0</v>
      </c>
      <c r="C29" s="21" t="s">
        <v>145</v>
      </c>
      <c r="D29" s="22">
        <f>D30+D31</f>
        <v>300</v>
      </c>
    </row>
    <row r="30" spans="1:4" ht="60.75" thickBot="1">
      <c r="A30" s="25" t="s">
        <v>148</v>
      </c>
      <c r="B30" s="20">
        <v>0</v>
      </c>
      <c r="C30" s="21" t="s">
        <v>147</v>
      </c>
      <c r="D30" s="22">
        <v>215</v>
      </c>
    </row>
    <row r="31" spans="1:4" ht="60.75" thickBot="1">
      <c r="A31" s="25" t="s">
        <v>150</v>
      </c>
      <c r="B31" s="20">
        <v>0</v>
      </c>
      <c r="C31" s="21" t="s">
        <v>151</v>
      </c>
      <c r="D31" s="22">
        <v>85</v>
      </c>
    </row>
    <row r="32" spans="1:4" ht="20.25" customHeight="1" thickBot="1">
      <c r="A32" s="23" t="s">
        <v>152</v>
      </c>
      <c r="B32" s="20">
        <v>0</v>
      </c>
      <c r="C32" s="21" t="s">
        <v>153</v>
      </c>
      <c r="D32" s="22">
        <f>D33</f>
        <v>3</v>
      </c>
    </row>
    <row r="33" spans="1:4" ht="55.5" customHeight="1" thickBot="1">
      <c r="A33" s="26" t="s">
        <v>154</v>
      </c>
      <c r="B33" s="20">
        <v>0</v>
      </c>
      <c r="C33" s="21" t="s">
        <v>155</v>
      </c>
      <c r="D33" s="22">
        <v>3</v>
      </c>
    </row>
    <row r="34" spans="1:4" ht="18" customHeight="1" thickBot="1">
      <c r="A34" s="23" t="s">
        <v>156</v>
      </c>
      <c r="B34" s="20">
        <v>0</v>
      </c>
      <c r="C34" s="21" t="s">
        <v>157</v>
      </c>
      <c r="D34" s="22">
        <f>D35</f>
        <v>5</v>
      </c>
    </row>
    <row r="35" spans="1:4" ht="18" customHeight="1" thickBot="1">
      <c r="A35" s="23" t="s">
        <v>158</v>
      </c>
      <c r="B35" s="20">
        <v>0</v>
      </c>
      <c r="C35" s="21" t="s">
        <v>159</v>
      </c>
      <c r="D35" s="22">
        <v>5</v>
      </c>
    </row>
    <row r="36" spans="1:4" ht="28.5" customHeight="1" thickBot="1">
      <c r="A36" s="23" t="s">
        <v>160</v>
      </c>
      <c r="B36" s="20">
        <v>0</v>
      </c>
      <c r="C36" s="21" t="s">
        <v>161</v>
      </c>
      <c r="D36" s="22">
        <v>5</v>
      </c>
    </row>
    <row r="37" spans="1:4" ht="15.75" customHeight="1" thickBot="1">
      <c r="A37" s="27" t="s">
        <v>162</v>
      </c>
      <c r="B37" s="20">
        <v>0</v>
      </c>
      <c r="C37" s="22" t="s">
        <v>163</v>
      </c>
      <c r="D37" s="20">
        <v>10</v>
      </c>
    </row>
    <row r="38" spans="1:4" ht="18" customHeight="1" thickBot="1">
      <c r="A38" s="27" t="s">
        <v>164</v>
      </c>
      <c r="B38" s="20">
        <v>0</v>
      </c>
      <c r="C38" s="21" t="s">
        <v>165</v>
      </c>
      <c r="D38" s="20">
        <f>D39</f>
        <v>18199.846999999998</v>
      </c>
    </row>
    <row r="39" spans="1:4" ht="32.25" customHeight="1" thickBot="1">
      <c r="A39" s="24" t="s">
        <v>166</v>
      </c>
      <c r="B39" s="20">
        <v>0</v>
      </c>
      <c r="C39" s="22" t="s">
        <v>167</v>
      </c>
      <c r="D39" s="20">
        <f>D40+D43+D44+D45+D46</f>
        <v>18199.846999999998</v>
      </c>
    </row>
    <row r="40" spans="1:4" ht="31.5" customHeight="1" thickBot="1">
      <c r="A40" s="24" t="s">
        <v>168</v>
      </c>
      <c r="B40" s="20">
        <v>0</v>
      </c>
      <c r="C40" s="22" t="s">
        <v>169</v>
      </c>
      <c r="D40" s="20">
        <f>D41+D42</f>
        <v>9564.651</v>
      </c>
    </row>
    <row r="41" spans="1:4" ht="31.5" customHeight="1" thickBot="1">
      <c r="A41" s="24" t="s">
        <v>170</v>
      </c>
      <c r="B41" s="20">
        <v>0</v>
      </c>
      <c r="C41" s="22" t="s">
        <v>171</v>
      </c>
      <c r="D41" s="20">
        <v>9397.351</v>
      </c>
    </row>
    <row r="42" spans="1:4" ht="30.75" customHeight="1" thickBot="1">
      <c r="A42" s="24" t="s">
        <v>172</v>
      </c>
      <c r="B42" s="20">
        <v>0</v>
      </c>
      <c r="C42" s="20" t="s">
        <v>171</v>
      </c>
      <c r="D42" s="20">
        <v>167.3</v>
      </c>
    </row>
    <row r="43" spans="1:4" ht="15.75" thickBot="1">
      <c r="A43" s="28" t="s">
        <v>173</v>
      </c>
      <c r="B43" s="20">
        <v>992</v>
      </c>
      <c r="C43" s="20" t="s">
        <v>174</v>
      </c>
      <c r="D43" s="20">
        <v>5947.076</v>
      </c>
    </row>
    <row r="44" spans="1:4" ht="33.75" customHeight="1" thickBot="1">
      <c r="A44" s="24" t="s">
        <v>175</v>
      </c>
      <c r="B44" s="20">
        <v>992</v>
      </c>
      <c r="C44" s="20" t="s">
        <v>174</v>
      </c>
      <c r="D44" s="20">
        <v>256.6</v>
      </c>
    </row>
    <row r="45" spans="1:4" ht="81" customHeight="1" thickBot="1">
      <c r="A45" s="24" t="s">
        <v>176</v>
      </c>
      <c r="B45" s="20">
        <v>992</v>
      </c>
      <c r="C45" s="20" t="s">
        <v>177</v>
      </c>
      <c r="D45" s="20">
        <v>2297.92</v>
      </c>
    </row>
    <row r="46" spans="1:4" ht="30" customHeight="1" thickBot="1">
      <c r="A46" s="24" t="s">
        <v>178</v>
      </c>
      <c r="B46" s="20">
        <v>0</v>
      </c>
      <c r="C46" s="20" t="s">
        <v>179</v>
      </c>
      <c r="D46" s="20">
        <f>D49+D48+D47</f>
        <v>133.6</v>
      </c>
    </row>
    <row r="47" spans="1:4" ht="24.75" customHeight="1" thickBot="1">
      <c r="A47" s="28" t="s">
        <v>180</v>
      </c>
      <c r="B47" s="20">
        <v>0</v>
      </c>
      <c r="C47" s="20" t="s">
        <v>181</v>
      </c>
      <c r="D47" s="20">
        <v>99.3</v>
      </c>
    </row>
    <row r="48" spans="1:4" ht="36" customHeight="1" thickBot="1">
      <c r="A48" s="28" t="s">
        <v>182</v>
      </c>
      <c r="B48" s="20">
        <v>0</v>
      </c>
      <c r="C48" s="20" t="s">
        <v>183</v>
      </c>
      <c r="D48" s="20">
        <v>33.6</v>
      </c>
    </row>
    <row r="49" spans="1:4" ht="84" customHeight="1" thickBot="1">
      <c r="A49" s="28" t="s">
        <v>184</v>
      </c>
      <c r="B49" s="20">
        <v>0</v>
      </c>
      <c r="C49" s="20" t="s">
        <v>185</v>
      </c>
      <c r="D49" s="20">
        <v>0.7</v>
      </c>
    </row>
    <row r="50" spans="1:4" ht="15.75" thickBot="1">
      <c r="A50" s="24" t="s">
        <v>186</v>
      </c>
      <c r="B50" s="29"/>
      <c r="C50" s="20"/>
      <c r="D50" s="22">
        <f>D38+D10</f>
        <v>20097.247</v>
      </c>
    </row>
  </sheetData>
  <sheetProtection selectLockedCells="1" selectUnlockedCells="1"/>
  <mergeCells count="6">
    <mergeCell ref="A1:D1"/>
    <mergeCell ref="A2:D2"/>
    <mergeCell ref="A3:D3"/>
    <mergeCell ref="A4:D4"/>
    <mergeCell ref="A5:D5"/>
    <mergeCell ref="A7:G7"/>
  </mergeCells>
  <printOptions/>
  <pageMargins left="0.7874015748031497" right="0.1968503937007874" top="0.3937007874015748" bottom="0.3937007874015748" header="0.3937007874015748" footer="0.3937007874015748"/>
  <pageSetup fitToHeight="0" horizontalDpi="600" verticalDpi="600" orientation="portrait" paperSize="9" scale="63" r:id="rId1"/>
  <headerFooter differentFirst="1" alignWithMargins="0">
    <oddHeader>&amp;C&amp;P</oddHeader>
  </headerFooter>
  <rowBreaks count="3" manualBreakCount="3">
    <brk id="35" max="6" man="1"/>
    <brk id="73" max="6" man="1"/>
    <brk id="201" max="6"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k224</dc:creator>
  <cp:keywords/>
  <dc:description/>
  <cp:lastModifiedBy>web</cp:lastModifiedBy>
  <cp:lastPrinted>2020-07-02T05:36:25Z</cp:lastPrinted>
  <dcterms:created xsi:type="dcterms:W3CDTF">2013-10-25T01:43:03Z</dcterms:created>
  <dcterms:modified xsi:type="dcterms:W3CDTF">2020-11-24T08:54:13Z</dcterms:modified>
  <cp:category/>
  <cp:version/>
  <cp:contentType/>
  <cp:contentStatus/>
</cp:coreProperties>
</file>