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5480" windowHeight="6990" activeTab="0"/>
  </bookViews>
  <sheets>
    <sheet name="РАСХОДЫ 19" sheetId="1" r:id="rId1"/>
  </sheets>
  <definedNames>
    <definedName name="_xlnm.Print_Area" localSheetId="0">'РАСХОДЫ 19'!$A$1:$I$230</definedName>
  </definedNames>
  <calcPr fullCalcOnLoad="1"/>
</workbook>
</file>

<file path=xl/sharedStrings.xml><?xml version="1.0" encoding="utf-8"?>
<sst xmlns="http://schemas.openxmlformats.org/spreadsheetml/2006/main" count="833" uniqueCount="187">
  <si>
    <t/>
  </si>
  <si>
    <t>Иные бюджетные ассигнования</t>
  </si>
  <si>
    <t>Мобилизационная и вневойсковая подготовка</t>
  </si>
  <si>
    <t>(тыс. рублей)</t>
  </si>
  <si>
    <t>ПР</t>
  </si>
  <si>
    <t>РЗ</t>
  </si>
  <si>
    <t>ВР</t>
  </si>
  <si>
    <t>ОБЩЕГОСУДАРСТВЕННЫЕ ВОПРОСЫ</t>
  </si>
  <si>
    <t>01</t>
  </si>
  <si>
    <t>02</t>
  </si>
  <si>
    <t xml:space="preserve">Глава муниципального образования </t>
  </si>
  <si>
    <t>100</t>
  </si>
  <si>
    <t>120</t>
  </si>
  <si>
    <t>Фонд оплаты труда муниципальных органов и взносы по обязательному социальному страхованию</t>
  </si>
  <si>
    <t>121</t>
  </si>
  <si>
    <t>122</t>
  </si>
  <si>
    <t>04</t>
  </si>
  <si>
    <t>Иные закупки товаров, работ, услуг для муниципальных нужд</t>
  </si>
  <si>
    <t>Закупка товаров, работ, услуг в сфере информационно-коммуникационных технологий</t>
  </si>
  <si>
    <t>Уплата налогов, сборов и иных платежей</t>
  </si>
  <si>
    <t xml:space="preserve"> Резервные средства </t>
  </si>
  <si>
    <t>НАЦИОНАЛЬНАЯ ОБОРОНА</t>
  </si>
  <si>
    <t>НАЦИОНАЛЬНАЯ ЭКОНОМИКА</t>
  </si>
  <si>
    <t>ЖИЛИЩНО-КОММУНАЛЬНОЕ ХОЗЯЙСТВО</t>
  </si>
  <si>
    <t>Мероприятия в области коммунального хозяйства</t>
  </si>
  <si>
    <t>Содержание мостов и уборка территорий, улиц, площадей</t>
  </si>
  <si>
    <t>Дворцы и дома культуры, другие учреждения культуры</t>
  </si>
  <si>
    <t xml:space="preserve"> Библиотеки</t>
  </si>
  <si>
    <t>СОЦИАЛЬНАЯ ПОЛИТИКА</t>
  </si>
  <si>
    <t>Публичные нормативные социальные выплаты гражданам</t>
  </si>
  <si>
    <t>03</t>
  </si>
  <si>
    <t>05</t>
  </si>
  <si>
    <t>08</t>
  </si>
  <si>
    <t>09</t>
  </si>
  <si>
    <t>ВСЕГО</t>
  </si>
  <si>
    <t>Функционирование высшего должностного лица субъекта РФ и МО</t>
  </si>
  <si>
    <t>Функционирование правительства РФ, высших органов исполнительной власти субъектов РФ, местных администраций</t>
  </si>
  <si>
    <t>Дорожное хозяйство (дорожные фонды)</t>
  </si>
  <si>
    <t xml:space="preserve">КУЛЬТУРА И КИНЕМАТОГРАФИЯ </t>
  </si>
  <si>
    <t>13</t>
  </si>
  <si>
    <t>ДРУГИЕ ОБЩЕГОСУДАРСТВЕННЫЕ ВОПРОСЫ</t>
  </si>
  <si>
    <t>129</t>
  </si>
  <si>
    <t>КЦСР</t>
  </si>
  <si>
    <t>РЕЗЕРВНЫЕ ФОНДЫ</t>
  </si>
  <si>
    <t>Уплата прочих налогов, сборов</t>
  </si>
  <si>
    <t>Фонд оплаты труда казенных учреждений</t>
  </si>
  <si>
    <t>110</t>
  </si>
  <si>
    <t>111</t>
  </si>
  <si>
    <t>119</t>
  </si>
  <si>
    <t>Расходы на выплаты персоналу казенных учреждений</t>
  </si>
  <si>
    <t>Расходы на выплаты персоналу в целях обеспечения выполнения функций муниципальными органами, казенными учреждениями</t>
  </si>
  <si>
    <t>Социальное обеспечение и иные выплаты населению</t>
  </si>
  <si>
    <t>Наименование</t>
  </si>
  <si>
    <t>10</t>
  </si>
  <si>
    <t>14</t>
  </si>
  <si>
    <t>РАСПРЕДЕЛЕНИЕ БЮДЖЕТНЫХ АССИГНОВАНИЙ В ВЕДОМСТВЕННОЙ СТРУКТУРЕ,</t>
  </si>
  <si>
    <t>ПО РАЗДЕЛАМ, ПОДРАЗДЕЛАМ, ЦЕЛЕВЫМ СТАТЬЯМ И ВИДАМ РАСХОДОВ</t>
  </si>
  <si>
    <t>КВСР</t>
  </si>
  <si>
    <t>8010200000</t>
  </si>
  <si>
    <t>8010240300</t>
  </si>
  <si>
    <t>8010440400</t>
  </si>
  <si>
    <t>8011143000</t>
  </si>
  <si>
    <t>00</t>
  </si>
  <si>
    <t>8050340721</t>
  </si>
  <si>
    <t>8080140990</t>
  </si>
  <si>
    <t>8050340720</t>
  </si>
  <si>
    <t>8080142990</t>
  </si>
  <si>
    <t>8100000000</t>
  </si>
  <si>
    <t>8100100000</t>
  </si>
  <si>
    <t>8100149100</t>
  </si>
  <si>
    <t>8140000000</t>
  </si>
  <si>
    <t>8140300000</t>
  </si>
  <si>
    <t>8140345210</t>
  </si>
  <si>
    <t>8140345211</t>
  </si>
  <si>
    <t>8140345212</t>
  </si>
  <si>
    <t>8010400000</t>
  </si>
  <si>
    <t>8011100000</t>
  </si>
  <si>
    <t>Иные пенсии, социальные доплаты к пенсиям</t>
  </si>
  <si>
    <t>Прочая закупка товаров, работ, услуг для обеспечения муниципальных нужд</t>
  </si>
  <si>
    <t>Закупка товаров и услуг для обеспечения муниципальных нужд</t>
  </si>
  <si>
    <t>Расходы на выплаты персоналу муниципальных органов</t>
  </si>
  <si>
    <t xml:space="preserve">Фонд оплаты труда муниципальных органов </t>
  </si>
  <si>
    <t>Взносы по обязательному социальному страхованию на выплаты денежного содержания и иные выплаты работникам муниципальных органов</t>
  </si>
  <si>
    <t>Иные выплаты персоналу муниципальных органов, за исключением фонда оплаты труда</t>
  </si>
  <si>
    <t>112</t>
  </si>
  <si>
    <t>8080140010</t>
  </si>
  <si>
    <t>Прочие мероприятия в сфере культуры и кинематографии</t>
  </si>
  <si>
    <t>Культура</t>
  </si>
  <si>
    <t>Общеэкономические вопросы</t>
  </si>
  <si>
    <t>6130173110</t>
  </si>
  <si>
    <t>7112140000</t>
  </si>
  <si>
    <t>8000000000</t>
  </si>
  <si>
    <t>Закупка товаров и услуг для муниципальных нужд</t>
  </si>
  <si>
    <t>ФИЗИЧЕСКАЯ КУЛЬТУРА И СПОРТ</t>
  </si>
  <si>
    <t>71101S2370</t>
  </si>
  <si>
    <t>Приложение 3</t>
  </si>
  <si>
    <t>к решению думы поселения</t>
  </si>
  <si>
    <t>сельского поселения за 2020 год "</t>
  </si>
  <si>
    <t>План на 2020 год</t>
  </si>
  <si>
    <t>Исполнено в 2020 году</t>
  </si>
  <si>
    <t>% исполнения</t>
  </si>
  <si>
    <t>8010000000</t>
  </si>
  <si>
    <t xml:space="preserve">ЦЕНТРАЛЬНЫЙ АППАРАТ  </t>
  </si>
  <si>
    <t>200</t>
  </si>
  <si>
    <t>240</t>
  </si>
  <si>
    <t>242</t>
  </si>
  <si>
    <t>244</t>
  </si>
  <si>
    <t>Уплата иных платежей</t>
  </si>
  <si>
    <t>Расходы на выполнение функций по общегосударственным вопросам</t>
  </si>
  <si>
    <t>Выполнение других обязательств государства</t>
  </si>
  <si>
    <t xml:space="preserve">Иные закупки товаров, работ, услуг для муниципальных нужд </t>
  </si>
  <si>
    <t>Непрограммные расходы</t>
  </si>
  <si>
    <t>90А0073150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</si>
  <si>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</si>
  <si>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90А0051180</t>
  </si>
  <si>
    <t>Осуществление первичного воинского учета на территориях, где отсутствуют военные комиссариаты</t>
  </si>
  <si>
    <t>НАЦИОНАЛЬНАЯ БЕЗОПАСНОСТЬ</t>
  </si>
  <si>
    <t>Защита населения и территории от чрезвычайных ситуаций природного и техногенного характера, гражданская оборона</t>
  </si>
  <si>
    <t>8030900000</t>
  </si>
  <si>
    <t>Мероприятия по  ликвидации   чрезвычайных ситуаций и стихийных бедствий</t>
  </si>
  <si>
    <t>Муниципальная  программа «Обеспечение пожарной безопасности на территории Юголокского сельского поселения на 2016-2022 годы»</t>
  </si>
  <si>
    <t>Создание минерализованных полос на территории Юголокского сельского поселения</t>
  </si>
  <si>
    <t>Осуществление органами местного самоуправления отдельных областных государственных полномочий  в сфере водоснабжения и водоотведения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</si>
  <si>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</si>
  <si>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Мероприятия в области дорожного хозяйства</t>
  </si>
  <si>
    <t>Уличное освещение</t>
  </si>
  <si>
    <t>8040940501</t>
  </si>
  <si>
    <t>Муниципальная программа «Развитие дорожного хозяйства на территории Юголокского муниципального образования» на 2016-2022 годы</t>
  </si>
  <si>
    <t>Текущий ремонт автомобильных дорог общего пользования на территории Юголокского муниципального образования</t>
  </si>
  <si>
    <t>КОММУНАЛЬНОЕ ХОЗЯЙСТВО</t>
  </si>
  <si>
    <t>Коммунальные услуги</t>
  </si>
  <si>
    <t>Муниципальная  программа «Комплексное развитие систем коммунальной инфраструктуры Юголокского сельского поселения на 2014-2024 годы»</t>
  </si>
  <si>
    <t>7612640000</t>
  </si>
  <si>
    <t>БЛАГОУСТРОЙСТВО</t>
  </si>
  <si>
    <t>Арендная плата за пользование имуществом</t>
  </si>
  <si>
    <t>Организация и содержание мест захоронения</t>
  </si>
  <si>
    <t>Сбор и вывоз твердых бытовых отходов</t>
  </si>
  <si>
    <t>8050340723</t>
  </si>
  <si>
    <t>Прочие мероприятия по благоустройству</t>
  </si>
  <si>
    <t>Очистка русла и благоустройство территории родника</t>
  </si>
  <si>
    <t>7715944002</t>
  </si>
  <si>
    <t>Муниципальная программа «Энергосбережение и повышение энергетической эффективности Юголокского муниципального образования на 2016-2022 годы»</t>
  </si>
  <si>
    <t>МОЛОДЕЖНАЯ ПОЛИТИКА И ОЗДОРОВЛЕНИЕ ДЕТЕЙ</t>
  </si>
  <si>
    <t>07</t>
  </si>
  <si>
    <t>Муниципальная программа "Комплексные меры противодействия злоупотреблению наркотиками и их незаконному обороту в Юголокском муниципальном образовании на 2018-2022годы"</t>
  </si>
  <si>
    <t>Уничтожение зарослей дикорастущей конопли</t>
  </si>
  <si>
    <t>Муниципальная программа «Патриотическое воспитание молодежи в Юголокском муниципальном образовании на период 2018-2022 годы»</t>
  </si>
  <si>
    <t>8080100000</t>
  </si>
  <si>
    <t>Иные выплаты персоналу казенных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</si>
  <si>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инык выплаты работникам казенных учреждений</t>
  </si>
  <si>
    <t>Обеспечение деятельности подведомственных учреждений</t>
  </si>
  <si>
    <t>Коммунальные   услуги</t>
  </si>
  <si>
    <t>Услуги связи. Интернет.</t>
  </si>
  <si>
    <t>8080140992</t>
  </si>
  <si>
    <t xml:space="preserve"> </t>
  </si>
  <si>
    <t>Закупка товаров, работ и услуг для муниципальных нужд</t>
  </si>
  <si>
    <t>Муниципальная программа «Развитие культуры на территории Юголокского муниципального образования» на 2019-2022 годы</t>
  </si>
  <si>
    <t>7400150000</t>
  </si>
  <si>
    <t>Текущий ремонт сельского дома культуры</t>
  </si>
  <si>
    <t xml:space="preserve">Подпрограмма «Государственная политика в сфере экономического развития Иркутской области» на 2019 - 2024 годы </t>
  </si>
  <si>
    <t>Государственная программа Иркутской области «Экономическое развитие и инновационная экономика» на 2019-2024 годы</t>
  </si>
  <si>
    <t>Реализация мероприятий перечня проектов народных инициатив</t>
  </si>
  <si>
    <t>8050340725</t>
  </si>
  <si>
    <t>8050340727</t>
  </si>
  <si>
    <t>Благоустройство территории  сельского дома культуры (приобретение пиломатериала; установка ограждения; установка малой архитектурной формы (стеллы);обустройство площадки для отдыха  ) в с. Юголок, ул. Ангарская № 17</t>
  </si>
  <si>
    <t>Организация материально-технического обеспечения  сельского дома культуры  (приобретение компьютерного оборудования и оргтехники)  в с. Юголок, ул. Ангарская № 17</t>
  </si>
  <si>
    <t>Пенсионное обеспечение</t>
  </si>
  <si>
    <t>Выплата пенсии за выслугу лет гражданам, замещавшим должности муниципальной службы</t>
  </si>
  <si>
    <t>8080049100</t>
  </si>
  <si>
    <t>Мероприятия в области физической культуры и спорта</t>
  </si>
  <si>
    <t>Приобретение спортинвентаря</t>
  </si>
  <si>
    <t>Муниципальная программа "Развитие физической культуры и спорта в Юголокском муниципальном образовании на период 2018 - 2022 годы"</t>
  </si>
  <si>
    <t>МЕЖБЮДЖЕТНЫЕ ТРАНСФЕРТЫ ОБЩЕГО ХАРАКТЕРА</t>
  </si>
  <si>
    <t>Прочие межбюджетные трансферты</t>
  </si>
  <si>
    <t>Передача полномочий на районный уровень</t>
  </si>
  <si>
    <t>Переданные полномочия по КСО</t>
  </si>
  <si>
    <t>Переданные полномочия по градостроительству</t>
  </si>
  <si>
    <t>Переданные по внутр. мун. финансовому контролю</t>
  </si>
  <si>
    <t>Мероприятия по восстановлению
мемориальных сооружений и объектов, увековечивающих память погибших
при защите Отечества</t>
  </si>
  <si>
    <t>5510174110</t>
  </si>
  <si>
    <t>Ввосстановление мемориальных сооруженийи объектов, увековечивающих память погибших при защите Отечества в Юголокском муниципальном образовании</t>
  </si>
  <si>
    <t>Администрация Юголокского сельского поселения</t>
  </si>
  <si>
    <t xml:space="preserve">«Об исполнении бюджета Юголокского  </t>
  </si>
  <si>
    <t>Мероприятия по лаболаторному  иследованию пригодности воды</t>
  </si>
  <si>
    <t>Подготовка проектов зон санитарной охраны и гидрологического обоснования защищенности подземных вод</t>
  </si>
  <si>
    <t>от 29.01.2021г. №30/1-ДП</t>
  </si>
  <si>
    <t xml:space="preserve"> БЮДЖЕТА ЗА 2020 ГОД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</si>
</sst>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10419]#,##0.00;#,##0.00\ \-"/>
    <numFmt numFmtId="173" formatCode="_-* #,##0.0_р_._-;\-* #,##0.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_р_._-;\-* #,##0.0_р_._-;_-* &quot;-&quot;?_р_._-;_-@_-"/>
    <numFmt numFmtId="179" formatCode="0.0"/>
    <numFmt numFmtId="180" formatCode="0.000"/>
    <numFmt numFmtId="181" formatCode="_-* #,##0.000_р_._-;\-* #,##0.000_р_._-;_-* &quot;-&quot;???_р_._-;_-@_-"/>
    <numFmt numFmtId="182" formatCode="#,##0.00_ ;\-#,##0.00\ "/>
    <numFmt numFmtId="183" formatCode="0.0000"/>
    <numFmt numFmtId="184" formatCode="#,##0.00\ _₽"/>
    <numFmt numFmtId="185" formatCode="[$-FC19]d\ mmmm\ yyyy\ &quot;г.&quot;"/>
    <numFmt numFmtId="186" formatCode="#,##0.00\ &quot;₽&quot;"/>
  </numFmts>
  <fonts count="67">
    <font>
      <sz val="11"/>
      <color rgb="FF000000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Calibri"/>
      <family val="2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2"/>
      <name val="Calibri"/>
      <family val="2"/>
    </font>
    <font>
      <sz val="11"/>
      <color indexed="17"/>
      <name val="Calibri"/>
      <family val="2"/>
    </font>
    <font>
      <sz val="12"/>
      <color indexed="62"/>
      <name val="Times New Roman"/>
      <family val="1"/>
    </font>
    <font>
      <sz val="12"/>
      <color indexed="17"/>
      <name val="Times New Roman"/>
      <family val="1"/>
    </font>
    <font>
      <b/>
      <sz val="12"/>
      <color indexed="62"/>
      <name val="Times New Roman"/>
      <family val="1"/>
    </font>
    <font>
      <b/>
      <sz val="14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2"/>
      <name val="Calibri"/>
      <family val="2"/>
    </font>
    <font>
      <sz val="14"/>
      <color indexed="62"/>
      <name val="Times New Roman"/>
      <family val="1"/>
    </font>
    <font>
      <sz val="12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3"/>
      <name val="Times New Roman"/>
      <family val="1"/>
    </font>
    <font>
      <sz val="12"/>
      <color rgb="FF006600"/>
      <name val="Times New Roman"/>
      <family val="1"/>
    </font>
    <font>
      <b/>
      <sz val="12"/>
      <color rgb="FF7030A0"/>
      <name val="Times New Roman"/>
      <family val="1"/>
    </font>
    <font>
      <sz val="12"/>
      <color rgb="FF7030A0"/>
      <name val="Times New Roman"/>
      <family val="1"/>
    </font>
    <font>
      <b/>
      <sz val="14"/>
      <color rgb="FF7030A0"/>
      <name val="Times New Roman"/>
      <family val="1"/>
    </font>
    <font>
      <b/>
      <i/>
      <sz val="12"/>
      <color rgb="FF7030A0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rgb="FF7030A0"/>
      <name val="Times New Roman"/>
      <family val="1"/>
    </font>
    <font>
      <sz val="12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0" borderId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50"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57" fillId="0" borderId="0" xfId="0" applyFont="1" applyFill="1" applyBorder="1" applyAlignment="1">
      <alignment/>
    </xf>
    <xf numFmtId="0" fontId="58" fillId="0" borderId="0" xfId="0" applyFont="1" applyFill="1" applyBorder="1" applyAlignment="1">
      <alignment/>
    </xf>
    <xf numFmtId="0" fontId="4" fillId="33" borderId="10" xfId="33" applyNumberFormat="1" applyFont="1" applyFill="1" applyBorder="1" applyAlignment="1">
      <alignment horizontal="center" vertical="center" wrapText="1" readingOrder="1"/>
      <protection/>
    </xf>
    <xf numFmtId="173" fontId="4" fillId="33" borderId="10" xfId="60" applyNumberFormat="1" applyFont="1" applyFill="1" applyBorder="1" applyAlignment="1">
      <alignment horizontal="center" vertical="center" wrapText="1" readingOrder="1"/>
    </xf>
    <xf numFmtId="49" fontId="4" fillId="33" borderId="10" xfId="33" applyNumberFormat="1" applyFont="1" applyFill="1" applyBorder="1" applyAlignment="1">
      <alignment horizontal="center" vertical="center" wrapText="1" readingOrder="1"/>
      <protection/>
    </xf>
    <xf numFmtId="0" fontId="4" fillId="33" borderId="10" xfId="33" applyNumberFormat="1" applyFont="1" applyFill="1" applyBorder="1" applyAlignment="1">
      <alignment horizontal="center" vertical="top" wrapText="1" readingOrder="1"/>
      <protection/>
    </xf>
    <xf numFmtId="0" fontId="2" fillId="0" borderId="0" xfId="0" applyFont="1" applyFill="1" applyBorder="1" applyAlignment="1">
      <alignment horizontal="left"/>
    </xf>
    <xf numFmtId="0" fontId="4" fillId="33" borderId="10" xfId="33" applyNumberFormat="1" applyFont="1" applyFill="1" applyBorder="1" applyAlignment="1">
      <alignment horizontal="right" vertical="center" wrapText="1" readingOrder="1"/>
      <protection/>
    </xf>
    <xf numFmtId="0" fontId="8" fillId="0" borderId="0" xfId="0" applyFont="1" applyFill="1" applyBorder="1" applyAlignment="1">
      <alignment/>
    </xf>
    <xf numFmtId="0" fontId="8" fillId="34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33" applyNumberFormat="1" applyFont="1" applyFill="1" applyBorder="1" applyAlignment="1">
      <alignment horizontal="center" vertical="top" wrapText="1" readingOrder="1"/>
      <protection/>
    </xf>
    <xf numFmtId="0" fontId="5" fillId="0" borderId="0" xfId="0" applyFont="1" applyFill="1" applyBorder="1" applyAlignment="1">
      <alignment horizontal="right"/>
    </xf>
    <xf numFmtId="0" fontId="6" fillId="0" borderId="0" xfId="33" applyNumberFormat="1" applyFont="1" applyFill="1" applyBorder="1" applyAlignment="1">
      <alignment horizontal="right" vertical="top" wrapText="1" readingOrder="1"/>
      <protection/>
    </xf>
    <xf numFmtId="2" fontId="6" fillId="33" borderId="10" xfId="60" applyNumberFormat="1" applyFont="1" applyFill="1" applyBorder="1" applyAlignment="1">
      <alignment horizontal="center" vertical="center" wrapText="1" readingOrder="1"/>
    </xf>
    <xf numFmtId="184" fontId="4" fillId="33" borderId="10" xfId="60" applyNumberFormat="1" applyFont="1" applyFill="1" applyBorder="1" applyAlignment="1">
      <alignment horizontal="center" vertical="center" wrapText="1" readingOrder="1"/>
    </xf>
    <xf numFmtId="0" fontId="59" fillId="0" borderId="10" xfId="33" applyNumberFormat="1" applyFont="1" applyFill="1" applyBorder="1" applyAlignment="1">
      <alignment horizontal="left" vertical="top" wrapText="1"/>
      <protection/>
    </xf>
    <xf numFmtId="0" fontId="59" fillId="0" borderId="10" xfId="33" applyNumberFormat="1" applyFont="1" applyFill="1" applyBorder="1" applyAlignment="1">
      <alignment horizontal="center" vertical="center" wrapText="1" readingOrder="1"/>
      <protection/>
    </xf>
    <xf numFmtId="49" fontId="59" fillId="0" borderId="10" xfId="33" applyNumberFormat="1" applyFont="1" applyFill="1" applyBorder="1" applyAlignment="1">
      <alignment horizontal="center" vertical="center" wrapText="1" readingOrder="1"/>
      <protection/>
    </xf>
    <xf numFmtId="0" fontId="8" fillId="0" borderId="10" xfId="33" applyNumberFormat="1" applyFont="1" applyFill="1" applyBorder="1" applyAlignment="1">
      <alignment horizontal="left" vertical="top" wrapText="1"/>
      <protection/>
    </xf>
    <xf numFmtId="0" fontId="8" fillId="0" borderId="10" xfId="33" applyNumberFormat="1" applyFont="1" applyFill="1" applyBorder="1" applyAlignment="1">
      <alignment horizontal="center" vertical="center" wrapText="1" readingOrder="1"/>
      <protection/>
    </xf>
    <xf numFmtId="49" fontId="8" fillId="0" borderId="10" xfId="33" applyNumberFormat="1" applyFont="1" applyFill="1" applyBorder="1" applyAlignment="1">
      <alignment horizontal="center" vertical="center" wrapText="1" readingOrder="1"/>
      <protection/>
    </xf>
    <xf numFmtId="49" fontId="10" fillId="0" borderId="10" xfId="33" applyNumberFormat="1" applyFont="1" applyFill="1" applyBorder="1" applyAlignment="1">
      <alignment horizontal="center" vertical="center" wrapText="1" readingOrder="1"/>
      <protection/>
    </xf>
    <xf numFmtId="0" fontId="2" fillId="0" borderId="10" xfId="33" applyNumberFormat="1" applyFont="1" applyFill="1" applyBorder="1" applyAlignment="1">
      <alignment horizontal="left" vertical="top" wrapText="1"/>
      <protection/>
    </xf>
    <xf numFmtId="0" fontId="10" fillId="0" borderId="10" xfId="33" applyNumberFormat="1" applyFont="1" applyFill="1" applyBorder="1" applyAlignment="1">
      <alignment horizontal="center" vertical="center" wrapText="1" readingOrder="1"/>
      <protection/>
    </xf>
    <xf numFmtId="0" fontId="10" fillId="0" borderId="10" xfId="33" applyNumberFormat="1" applyFont="1" applyFill="1" applyBorder="1" applyAlignment="1">
      <alignment horizontal="left" vertical="top" wrapText="1"/>
      <protection/>
    </xf>
    <xf numFmtId="0" fontId="59" fillId="0" borderId="10" xfId="33" applyNumberFormat="1" applyFont="1" applyFill="1" applyBorder="1" applyAlignment="1">
      <alignment horizontal="center" vertical="top" wrapText="1" readingOrder="1"/>
      <protection/>
    </xf>
    <xf numFmtId="0" fontId="11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top" wrapText="1"/>
    </xf>
    <xf numFmtId="49" fontId="11" fillId="0" borderId="10" xfId="0" applyNumberFormat="1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center" vertical="top" wrapText="1"/>
    </xf>
    <xf numFmtId="0" fontId="59" fillId="0" borderId="10" xfId="0" applyFont="1" applyFill="1" applyBorder="1" applyAlignment="1">
      <alignment horizontal="left" vertical="top" wrapText="1"/>
    </xf>
    <xf numFmtId="0" fontId="59" fillId="0" borderId="10" xfId="0" applyFont="1" applyFill="1" applyBorder="1" applyAlignment="1">
      <alignment horizontal="center" vertical="top" wrapText="1"/>
    </xf>
    <xf numFmtId="49" fontId="59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top" wrapText="1"/>
    </xf>
    <xf numFmtId="49" fontId="8" fillId="0" borderId="10" xfId="0" applyNumberFormat="1" applyFont="1" applyFill="1" applyBorder="1" applyAlignment="1">
      <alignment horizontal="center" vertical="top" wrapText="1"/>
    </xf>
    <xf numFmtId="0" fontId="59" fillId="0" borderId="10" xfId="0" applyFont="1" applyFill="1" applyBorder="1" applyAlignment="1">
      <alignment horizontal="left" wrapText="1"/>
    </xf>
    <xf numFmtId="49" fontId="60" fillId="0" borderId="10" xfId="0" applyNumberFormat="1" applyFont="1" applyFill="1" applyBorder="1" applyAlignment="1">
      <alignment horizontal="center" vertical="top" wrapText="1"/>
    </xf>
    <xf numFmtId="0" fontId="60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wrapText="1"/>
    </xf>
    <xf numFmtId="49" fontId="59" fillId="0" borderId="10" xfId="0" applyNumberFormat="1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11" fillId="0" borderId="10" xfId="33" applyNumberFormat="1" applyFont="1" applyFill="1" applyBorder="1" applyAlignment="1">
      <alignment horizontal="left" vertical="top" wrapText="1"/>
      <protection/>
    </xf>
    <xf numFmtId="0" fontId="11" fillId="0" borderId="10" xfId="33" applyNumberFormat="1" applyFont="1" applyFill="1" applyBorder="1" applyAlignment="1">
      <alignment horizontal="center" vertical="center" wrapText="1" readingOrder="1"/>
      <protection/>
    </xf>
    <xf numFmtId="49" fontId="11" fillId="0" borderId="10" xfId="33" applyNumberFormat="1" applyFont="1" applyFill="1" applyBorder="1" applyAlignment="1">
      <alignment horizontal="center" vertical="center" wrapText="1" readingOrder="1"/>
      <protection/>
    </xf>
    <xf numFmtId="0" fontId="59" fillId="0" borderId="10" xfId="0" applyFont="1" applyFill="1" applyBorder="1" applyAlignment="1">
      <alignment horizontal="center" vertical="center" wrapText="1"/>
    </xf>
    <xf numFmtId="49" fontId="59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center"/>
    </xf>
    <xf numFmtId="0" fontId="62" fillId="0" borderId="10" xfId="0" applyFont="1" applyFill="1" applyBorder="1" applyAlignment="1">
      <alignment horizontal="center" vertical="top" wrapText="1"/>
    </xf>
    <xf numFmtId="0" fontId="59" fillId="0" borderId="10" xfId="0" applyFont="1" applyFill="1" applyBorder="1" applyAlignment="1">
      <alignment horizontal="left" vertical="center" wrapText="1"/>
    </xf>
    <xf numFmtId="0" fontId="60" fillId="0" borderId="10" xfId="0" applyFont="1" applyFill="1" applyBorder="1" applyAlignment="1">
      <alignment horizontal="center" vertical="center" wrapText="1"/>
    </xf>
    <xf numFmtId="49" fontId="60" fillId="0" borderId="10" xfId="0" applyNumberFormat="1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63" fillId="0" borderId="10" xfId="0" applyFont="1" applyFill="1" applyBorder="1" applyAlignment="1">
      <alignment horizontal="left" vertical="top" wrapText="1"/>
    </xf>
    <xf numFmtId="0" fontId="64" fillId="0" borderId="10" xfId="0" applyFont="1" applyFill="1" applyBorder="1" applyAlignment="1">
      <alignment horizontal="center" vertical="center" wrapText="1"/>
    </xf>
    <xf numFmtId="49" fontId="64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top" wrapText="1"/>
    </xf>
    <xf numFmtId="49" fontId="8" fillId="0" borderId="10" xfId="33" applyNumberFormat="1" applyFont="1" applyFill="1" applyBorder="1" applyAlignment="1">
      <alignment horizontal="center" vertical="center" wrapText="1"/>
      <protection/>
    </xf>
    <xf numFmtId="0" fontId="13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2" fillId="0" borderId="10" xfId="33" applyNumberFormat="1" applyFont="1" applyFill="1" applyBorder="1" applyAlignment="1">
      <alignment horizontal="center" vertical="center" wrapText="1"/>
      <protection/>
    </xf>
    <xf numFmtId="49" fontId="60" fillId="0" borderId="10" xfId="33" applyNumberFormat="1" applyFont="1" applyFill="1" applyBorder="1" applyAlignment="1">
      <alignment horizontal="center" vertical="center" wrapText="1"/>
      <protection/>
    </xf>
    <xf numFmtId="0" fontId="62" fillId="0" borderId="10" xfId="0" applyFont="1" applyFill="1" applyBorder="1" applyAlignment="1">
      <alignment horizontal="center" vertical="center" wrapText="1"/>
    </xf>
    <xf numFmtId="171" fontId="8" fillId="0" borderId="10" xfId="60" applyFont="1" applyFill="1" applyBorder="1" applyAlignment="1">
      <alignment horizontal="left" vertical="top" wrapText="1"/>
    </xf>
    <xf numFmtId="0" fontId="59" fillId="0" borderId="10" xfId="0" applyFont="1" applyFill="1" applyBorder="1" applyAlignment="1">
      <alignment vertical="top" wrapText="1"/>
    </xf>
    <xf numFmtId="49" fontId="60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180" fontId="59" fillId="33" borderId="10" xfId="60" applyNumberFormat="1" applyFont="1" applyFill="1" applyBorder="1" applyAlignment="1">
      <alignment horizontal="center" vertical="center" wrapText="1"/>
    </xf>
    <xf numFmtId="2" fontId="8" fillId="35" borderId="10" xfId="60" applyNumberFormat="1" applyFont="1" applyFill="1" applyBorder="1" applyAlignment="1">
      <alignment horizontal="center" vertical="center" wrapText="1"/>
    </xf>
    <xf numFmtId="2" fontId="59" fillId="0" borderId="10" xfId="60" applyNumberFormat="1" applyFont="1" applyFill="1" applyBorder="1" applyAlignment="1">
      <alignment horizontal="center" vertical="center" wrapText="1"/>
    </xf>
    <xf numFmtId="2" fontId="10" fillId="35" borderId="10" xfId="60" applyNumberFormat="1" applyFont="1" applyFill="1" applyBorder="1" applyAlignment="1">
      <alignment horizontal="center" vertical="center" wrapText="1"/>
    </xf>
    <xf numFmtId="2" fontId="10" fillId="33" borderId="10" xfId="60" applyNumberFormat="1" applyFont="1" applyFill="1" applyBorder="1" applyAlignment="1">
      <alignment horizontal="center" vertical="center" wrapText="1"/>
    </xf>
    <xf numFmtId="180" fontId="8" fillId="35" borderId="10" xfId="60" applyNumberFormat="1" applyFont="1" applyFill="1" applyBorder="1" applyAlignment="1">
      <alignment horizontal="center" vertical="center" wrapText="1"/>
    </xf>
    <xf numFmtId="2" fontId="11" fillId="33" borderId="10" xfId="60" applyNumberFormat="1" applyFont="1" applyFill="1" applyBorder="1" applyAlignment="1">
      <alignment horizontal="center" vertical="center" wrapText="1"/>
    </xf>
    <xf numFmtId="0" fontId="60" fillId="7" borderId="10" xfId="0" applyFont="1" applyFill="1" applyBorder="1" applyAlignment="1">
      <alignment horizontal="center" vertical="top" wrapText="1"/>
    </xf>
    <xf numFmtId="2" fontId="11" fillId="35" borderId="10" xfId="60" applyNumberFormat="1" applyFont="1" applyFill="1" applyBorder="1" applyAlignment="1">
      <alignment horizontal="center" vertical="center" wrapText="1"/>
    </xf>
    <xf numFmtId="2" fontId="59" fillId="33" borderId="10" xfId="60" applyNumberFormat="1" applyFont="1" applyFill="1" applyBorder="1" applyAlignment="1">
      <alignment horizontal="center" vertical="center" wrapText="1"/>
    </xf>
    <xf numFmtId="171" fontId="59" fillId="35" borderId="10" xfId="60" applyNumberFormat="1" applyFont="1" applyFill="1" applyBorder="1" applyAlignment="1">
      <alignment horizontal="left" vertical="center" wrapText="1"/>
    </xf>
    <xf numFmtId="0" fontId="2" fillId="0" borderId="10" xfId="60" applyNumberFormat="1" applyFont="1" applyFill="1" applyBorder="1" applyAlignment="1">
      <alignment horizontal="center" vertical="center" wrapText="1"/>
    </xf>
    <xf numFmtId="171" fontId="10" fillId="33" borderId="10" xfId="60" applyNumberFormat="1" applyFont="1" applyFill="1" applyBorder="1" applyAlignment="1">
      <alignment horizontal="left" vertical="center" wrapText="1"/>
    </xf>
    <xf numFmtId="171" fontId="11" fillId="35" borderId="10" xfId="60" applyNumberFormat="1" applyFont="1" applyFill="1" applyBorder="1" applyAlignment="1">
      <alignment horizontal="left" vertical="center" wrapText="1"/>
    </xf>
    <xf numFmtId="2" fontId="60" fillId="0" borderId="10" xfId="0" applyNumberFormat="1" applyFont="1" applyFill="1" applyBorder="1" applyAlignment="1">
      <alignment horizontal="center" vertical="top" wrapText="1"/>
    </xf>
    <xf numFmtId="2" fontId="2" fillId="7" borderId="10" xfId="0" applyNumberFormat="1" applyFont="1" applyFill="1" applyBorder="1" applyAlignment="1">
      <alignment horizontal="center" vertical="top" wrapText="1"/>
    </xf>
    <xf numFmtId="4" fontId="8" fillId="7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top" wrapText="1"/>
    </xf>
    <xf numFmtId="2" fontId="59" fillId="7" borderId="10" xfId="0" applyNumberFormat="1" applyFont="1" applyFill="1" applyBorder="1" applyAlignment="1">
      <alignment horizontal="center" vertical="top" wrapText="1"/>
    </xf>
    <xf numFmtId="2" fontId="10" fillId="36" borderId="10" xfId="60" applyNumberFormat="1" applyFont="1" applyFill="1" applyBorder="1" applyAlignment="1">
      <alignment horizontal="center" vertical="center" wrapText="1"/>
    </xf>
    <xf numFmtId="2" fontId="59" fillId="7" borderId="10" xfId="60" applyNumberFormat="1" applyFont="1" applyFill="1" applyBorder="1" applyAlignment="1">
      <alignment horizontal="center" vertical="center" wrapText="1"/>
    </xf>
    <xf numFmtId="2" fontId="60" fillId="35" borderId="10" xfId="60" applyNumberFormat="1" applyFont="1" applyFill="1" applyBorder="1" applyAlignment="1">
      <alignment horizontal="center" vertical="center" wrapText="1"/>
    </xf>
    <xf numFmtId="2" fontId="8" fillId="7" borderId="10" xfId="60" applyNumberFormat="1" applyFont="1" applyFill="1" applyBorder="1" applyAlignment="1">
      <alignment horizontal="center" vertical="center" wrapText="1"/>
    </xf>
    <xf numFmtId="0" fontId="8" fillId="7" borderId="10" xfId="0" applyFont="1" applyFill="1" applyBorder="1" applyAlignment="1">
      <alignment horizontal="center" vertical="center" wrapText="1"/>
    </xf>
    <xf numFmtId="0" fontId="59" fillId="7" borderId="10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top" wrapText="1"/>
    </xf>
    <xf numFmtId="2" fontId="64" fillId="35" borderId="10" xfId="60" applyNumberFormat="1" applyFont="1" applyFill="1" applyBorder="1" applyAlignment="1">
      <alignment horizontal="center" vertical="center" wrapText="1"/>
    </xf>
    <xf numFmtId="2" fontId="2" fillId="33" borderId="10" xfId="60" applyNumberFormat="1" applyFont="1" applyFill="1" applyBorder="1" applyAlignment="1">
      <alignment horizontal="center" vertical="center" wrapText="1"/>
    </xf>
    <xf numFmtId="4" fontId="10" fillId="33" borderId="10" xfId="60" applyNumberFormat="1" applyFont="1" applyFill="1" applyBorder="1" applyAlignment="1">
      <alignment horizontal="center" vertical="center" wrapText="1"/>
    </xf>
    <xf numFmtId="0" fontId="11" fillId="35" borderId="10" xfId="60" applyNumberFormat="1" applyFont="1" applyFill="1" applyBorder="1" applyAlignment="1">
      <alignment horizontal="center" vertical="center" wrapText="1"/>
    </xf>
    <xf numFmtId="0" fontId="10" fillId="33" borderId="10" xfId="60" applyNumberFormat="1" applyFont="1" applyFill="1" applyBorder="1" applyAlignment="1">
      <alignment horizontal="center" vertical="center" wrapText="1"/>
    </xf>
    <xf numFmtId="180" fontId="2" fillId="33" borderId="10" xfId="60" applyNumberFormat="1" applyFont="1" applyFill="1" applyBorder="1" applyAlignment="1">
      <alignment horizontal="center" vertical="center" wrapText="1"/>
    </xf>
    <xf numFmtId="2" fontId="8" fillId="33" borderId="10" xfId="60" applyNumberFormat="1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2" fontId="2" fillId="7" borderId="10" xfId="60" applyNumberFormat="1" applyFont="1" applyFill="1" applyBorder="1" applyAlignment="1">
      <alignment horizontal="center" vertical="center" wrapText="1"/>
    </xf>
    <xf numFmtId="2" fontId="2" fillId="0" borderId="10" xfId="60" applyNumberFormat="1" applyFont="1" applyFill="1" applyBorder="1" applyAlignment="1">
      <alignment horizontal="center" vertical="center" wrapText="1"/>
    </xf>
    <xf numFmtId="180" fontId="10" fillId="33" borderId="10" xfId="6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top" wrapText="1"/>
    </xf>
    <xf numFmtId="2" fontId="65" fillId="0" borderId="10" xfId="60" applyNumberFormat="1" applyFont="1" applyFill="1" applyBorder="1" applyAlignment="1">
      <alignment horizontal="center" vertical="center" wrapText="1" readingOrder="1"/>
    </xf>
    <xf numFmtId="2" fontId="4" fillId="33" borderId="10" xfId="60" applyNumberFormat="1" applyFont="1" applyFill="1" applyBorder="1" applyAlignment="1">
      <alignment horizontal="center" vertical="center" wrapText="1" readingOrder="1"/>
    </xf>
    <xf numFmtId="0" fontId="11" fillId="0" borderId="10" xfId="60" applyNumberFormat="1" applyFont="1" applyFill="1" applyBorder="1" applyAlignment="1">
      <alignment horizontal="left" vertical="center" wrapText="1"/>
    </xf>
    <xf numFmtId="0" fontId="10" fillId="0" borderId="10" xfId="60" applyNumberFormat="1" applyFont="1" applyFill="1" applyBorder="1" applyAlignment="1">
      <alignment horizontal="left" vertical="center" wrapText="1"/>
    </xf>
    <xf numFmtId="0" fontId="10" fillId="33" borderId="10" xfId="60" applyNumberFormat="1" applyFont="1" applyFill="1" applyBorder="1" applyAlignment="1">
      <alignment horizontal="left" vertical="center" wrapText="1"/>
    </xf>
    <xf numFmtId="0" fontId="66" fillId="0" borderId="10" xfId="0" applyFont="1" applyFill="1" applyBorder="1" applyAlignment="1">
      <alignment horizontal="center" vertical="top" wrapText="1"/>
    </xf>
    <xf numFmtId="0" fontId="7" fillId="37" borderId="10" xfId="0" applyFont="1" applyFill="1" applyBorder="1" applyAlignment="1">
      <alignment vertical="top" wrapText="1"/>
    </xf>
    <xf numFmtId="0" fontId="7" fillId="37" borderId="10" xfId="0" applyFont="1" applyFill="1" applyBorder="1" applyAlignment="1">
      <alignment horizontal="center" vertical="center" wrapText="1"/>
    </xf>
    <xf numFmtId="49" fontId="7" fillId="37" borderId="10" xfId="0" applyNumberFormat="1" applyFont="1" applyFill="1" applyBorder="1" applyAlignment="1">
      <alignment horizontal="center" vertical="center" wrapText="1"/>
    </xf>
    <xf numFmtId="184" fontId="7" fillId="36" borderId="10" xfId="60" applyNumberFormat="1" applyFont="1" applyFill="1" applyBorder="1" applyAlignment="1">
      <alignment horizontal="center" vertical="center" wrapText="1" readingOrder="1"/>
    </xf>
    <xf numFmtId="173" fontId="9" fillId="37" borderId="0" xfId="60" applyNumberFormat="1" applyFont="1" applyFill="1" applyBorder="1" applyAlignment="1">
      <alignment horizontal="right"/>
    </xf>
    <xf numFmtId="173" fontId="9" fillId="0" borderId="0" xfId="60" applyNumberFormat="1" applyFont="1" applyFill="1" applyBorder="1" applyAlignment="1">
      <alignment horizontal="right"/>
    </xf>
    <xf numFmtId="0" fontId="4" fillId="33" borderId="13" xfId="33" applyNumberFormat="1" applyFont="1" applyFill="1" applyBorder="1" applyAlignment="1">
      <alignment horizontal="left" vertical="center" wrapText="1" readingOrder="1"/>
      <protection/>
    </xf>
    <xf numFmtId="0" fontId="4" fillId="33" borderId="14" xfId="33" applyNumberFormat="1" applyFont="1" applyFill="1" applyBorder="1" applyAlignment="1">
      <alignment horizontal="left" vertical="center" wrapText="1" readingOrder="1"/>
      <protection/>
    </xf>
    <xf numFmtId="0" fontId="4" fillId="33" borderId="15" xfId="33" applyNumberFormat="1" applyFont="1" applyFill="1" applyBorder="1" applyAlignment="1">
      <alignment horizontal="left" vertical="center" wrapText="1" readingOrder="1"/>
      <protection/>
    </xf>
    <xf numFmtId="0" fontId="7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4" fillId="0" borderId="0" xfId="33" applyNumberFormat="1" applyFont="1" applyFill="1" applyBorder="1" applyAlignment="1">
      <alignment horizontal="center" vertical="top" wrapText="1" readingOrder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FF"/>
      <rgbColor rgb="0000FF00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0"/>
  <sheetViews>
    <sheetView showGridLines="0" tabSelected="1" view="pageBreakPreview" zoomScale="80" zoomScaleNormal="75" zoomScaleSheetLayoutView="80" workbookViewId="0" topLeftCell="A1">
      <selection activeCell="E12" sqref="E12"/>
    </sheetView>
  </sheetViews>
  <sheetFormatPr defaultColWidth="24.421875" defaultRowHeight="15"/>
  <cols>
    <col min="1" max="1" width="62.421875" style="1" customWidth="1"/>
    <col min="2" max="2" width="9.7109375" style="1" customWidth="1"/>
    <col min="3" max="3" width="7.421875" style="1" customWidth="1"/>
    <col min="4" max="4" width="7.28125" style="1" customWidth="1"/>
    <col min="5" max="5" width="16.7109375" style="1" customWidth="1"/>
    <col min="6" max="6" width="10.28125" style="1" customWidth="1"/>
    <col min="7" max="9" width="22.8515625" style="2" customWidth="1"/>
    <col min="10" max="16384" width="24.421875" style="1" customWidth="1"/>
  </cols>
  <sheetData>
    <row r="1" spans="1:9" ht="18.75" customHeight="1">
      <c r="A1" s="142" t="s">
        <v>95</v>
      </c>
      <c r="B1" s="142"/>
      <c r="C1" s="142"/>
      <c r="D1" s="142"/>
      <c r="E1" s="142"/>
      <c r="F1" s="142"/>
      <c r="G1" s="142"/>
      <c r="H1" s="142"/>
      <c r="I1" s="142"/>
    </row>
    <row r="2" spans="1:9" ht="18.75" customHeight="1">
      <c r="A2" s="143" t="s">
        <v>96</v>
      </c>
      <c r="B2" s="143"/>
      <c r="C2" s="143"/>
      <c r="D2" s="143"/>
      <c r="E2" s="143"/>
      <c r="F2" s="143"/>
      <c r="G2" s="143"/>
      <c r="H2" s="143"/>
      <c r="I2" s="143"/>
    </row>
    <row r="3" spans="1:9" ht="18.75" customHeight="1">
      <c r="A3" s="143" t="s">
        <v>182</v>
      </c>
      <c r="B3" s="143"/>
      <c r="C3" s="143"/>
      <c r="D3" s="143"/>
      <c r="E3" s="143"/>
      <c r="F3" s="143"/>
      <c r="G3" s="143"/>
      <c r="H3" s="143"/>
      <c r="I3" s="143"/>
    </row>
    <row r="4" spans="1:9" ht="18.75" customHeight="1">
      <c r="A4" s="143" t="s">
        <v>97</v>
      </c>
      <c r="B4" s="143"/>
      <c r="C4" s="143"/>
      <c r="D4" s="143"/>
      <c r="E4" s="143"/>
      <c r="F4" s="143"/>
      <c r="G4" s="143"/>
      <c r="H4" s="143"/>
      <c r="I4" s="143"/>
    </row>
    <row r="5" spans="1:9" ht="18.75" customHeight="1">
      <c r="A5" s="148" t="s">
        <v>185</v>
      </c>
      <c r="B5" s="148"/>
      <c r="C5" s="148"/>
      <c r="D5" s="148"/>
      <c r="E5" s="148"/>
      <c r="F5" s="148"/>
      <c r="G5" s="148"/>
      <c r="H5" s="148"/>
      <c r="I5" s="148"/>
    </row>
    <row r="6" spans="1:9" ht="18.75" customHeight="1">
      <c r="A6" s="15"/>
      <c r="B6" s="15"/>
      <c r="C6" s="15"/>
      <c r="D6" s="15"/>
      <c r="E6" s="15"/>
      <c r="F6" s="15"/>
      <c r="G6" s="15"/>
      <c r="H6" s="15"/>
      <c r="I6" s="15"/>
    </row>
    <row r="7" spans="1:9" ht="18.75" customHeight="1">
      <c r="A7" s="149" t="s">
        <v>55</v>
      </c>
      <c r="B7" s="149"/>
      <c r="C7" s="149"/>
      <c r="D7" s="149"/>
      <c r="E7" s="149"/>
      <c r="F7" s="149"/>
      <c r="G7" s="149"/>
      <c r="H7" s="149"/>
      <c r="I7" s="149"/>
    </row>
    <row r="8" spans="1:9" ht="18.75" customHeight="1">
      <c r="A8" s="149" t="s">
        <v>56</v>
      </c>
      <c r="B8" s="149"/>
      <c r="C8" s="149"/>
      <c r="D8" s="149"/>
      <c r="E8" s="149"/>
      <c r="F8" s="149"/>
      <c r="G8" s="149"/>
      <c r="H8" s="149"/>
      <c r="I8" s="149"/>
    </row>
    <row r="9" spans="1:9" ht="18.75">
      <c r="A9" s="149" t="s">
        <v>186</v>
      </c>
      <c r="B9" s="149"/>
      <c r="C9" s="149"/>
      <c r="D9" s="149"/>
      <c r="E9" s="149"/>
      <c r="F9" s="149"/>
      <c r="G9" s="149"/>
      <c r="H9" s="149"/>
      <c r="I9" s="149"/>
    </row>
    <row r="10" spans="1:9" ht="18.75">
      <c r="A10" s="16"/>
      <c r="B10" s="16"/>
      <c r="C10" s="14"/>
      <c r="D10" s="14"/>
      <c r="E10" s="147"/>
      <c r="F10" s="147"/>
      <c r="G10" s="17"/>
      <c r="H10" s="17"/>
      <c r="I10" s="17"/>
    </row>
    <row r="11" spans="1:9" ht="18.75">
      <c r="A11" s="18" t="s">
        <v>0</v>
      </c>
      <c r="B11" s="18"/>
      <c r="C11" s="18" t="s">
        <v>0</v>
      </c>
      <c r="D11" s="18" t="s">
        <v>0</v>
      </c>
      <c r="E11" s="18"/>
      <c r="F11" s="18"/>
      <c r="G11" s="18"/>
      <c r="H11" s="18"/>
      <c r="I11" s="18" t="s">
        <v>3</v>
      </c>
    </row>
    <row r="12" spans="1:9" ht="37.5">
      <c r="A12" s="8" t="s">
        <v>52</v>
      </c>
      <c r="B12" s="8" t="s">
        <v>57</v>
      </c>
      <c r="C12" s="5" t="s">
        <v>5</v>
      </c>
      <c r="D12" s="5" t="s">
        <v>4</v>
      </c>
      <c r="E12" s="5" t="s">
        <v>42</v>
      </c>
      <c r="F12" s="5" t="s">
        <v>6</v>
      </c>
      <c r="G12" s="6" t="s">
        <v>98</v>
      </c>
      <c r="H12" s="6" t="s">
        <v>99</v>
      </c>
      <c r="I12" s="6" t="s">
        <v>100</v>
      </c>
    </row>
    <row r="13" spans="1:9" ht="18.75">
      <c r="A13" s="144" t="s">
        <v>181</v>
      </c>
      <c r="B13" s="145"/>
      <c r="C13" s="145"/>
      <c r="D13" s="145"/>
      <c r="E13" s="145"/>
      <c r="F13" s="145"/>
      <c r="G13" s="146"/>
      <c r="H13" s="9"/>
      <c r="I13" s="1"/>
    </row>
    <row r="14" spans="1:9" ht="18.75" customHeight="1">
      <c r="A14" s="10" t="s">
        <v>34</v>
      </c>
      <c r="B14" s="5">
        <v>992</v>
      </c>
      <c r="C14" s="7"/>
      <c r="D14" s="7"/>
      <c r="E14" s="7"/>
      <c r="F14" s="7"/>
      <c r="G14" s="20">
        <f>G16+G53+G65+G76+G97+142:142+G141+G154+G209+G225</f>
        <v>16016684.41</v>
      </c>
      <c r="H14" s="20">
        <f>H16+H53+H65+H76+H97+142:142+H141+H154+H209+H225</f>
        <v>15043500.63</v>
      </c>
      <c r="I14" s="19">
        <f>H14/G14*100</f>
        <v>93.92393734503258</v>
      </c>
    </row>
    <row r="15" spans="1:9" ht="18.75" customHeight="1">
      <c r="A15" s="10"/>
      <c r="B15" s="5">
        <v>992</v>
      </c>
      <c r="C15" s="7"/>
      <c r="D15" s="7"/>
      <c r="E15" s="7" t="s">
        <v>91</v>
      </c>
      <c r="F15" s="7"/>
      <c r="G15" s="20">
        <f>G18+G24+G39+G43+G66+G87+G114+G118+G126+G130+G142+G157+G162+G167+G178+G209+G225</f>
        <v>12145137.129999999</v>
      </c>
      <c r="H15" s="20">
        <f>H18+H24+H39+H43+H66+H87+H114+H118+H126+H130+H142+H157+H162+H167+H178+H209+H225</f>
        <v>12095137.129999999</v>
      </c>
      <c r="I15" s="19">
        <f aca="true" t="shared" si="0" ref="I15:I71">H15/G15*100</f>
        <v>99.58831259404644</v>
      </c>
    </row>
    <row r="16" spans="1:9" ht="27" customHeight="1">
      <c r="A16" s="21" t="s">
        <v>7</v>
      </c>
      <c r="B16" s="22">
        <v>992</v>
      </c>
      <c r="C16" s="23" t="s">
        <v>8</v>
      </c>
      <c r="D16" s="23" t="s">
        <v>62</v>
      </c>
      <c r="E16" s="23" t="s">
        <v>101</v>
      </c>
      <c r="F16" s="23"/>
      <c r="G16" s="92">
        <f>G17+G24+G39+G42</f>
        <v>7218400.72</v>
      </c>
      <c r="H16" s="92">
        <f>H17+H24+H39+H42</f>
        <v>7168400.72</v>
      </c>
      <c r="I16" s="19">
        <f t="shared" si="0"/>
        <v>99.30732579224279</v>
      </c>
    </row>
    <row r="17" spans="1:9" s="3" customFormat="1" ht="36.75" customHeight="1">
      <c r="A17" s="24" t="s">
        <v>35</v>
      </c>
      <c r="B17" s="25">
        <v>992</v>
      </c>
      <c r="C17" s="26" t="s">
        <v>8</v>
      </c>
      <c r="D17" s="26" t="s">
        <v>9</v>
      </c>
      <c r="E17" s="26" t="s">
        <v>58</v>
      </c>
      <c r="F17" s="26"/>
      <c r="G17" s="93">
        <f aca="true" t="shared" si="1" ref="G17:H19">G18</f>
        <v>1085950</v>
      </c>
      <c r="H17" s="93">
        <f t="shared" si="1"/>
        <v>1085950</v>
      </c>
      <c r="I17" s="19">
        <f t="shared" si="0"/>
        <v>100</v>
      </c>
    </row>
    <row r="18" spans="1:9" ht="18.75">
      <c r="A18" s="21" t="s">
        <v>10</v>
      </c>
      <c r="B18" s="22">
        <v>992</v>
      </c>
      <c r="C18" s="23" t="s">
        <v>8</v>
      </c>
      <c r="D18" s="23" t="s">
        <v>9</v>
      </c>
      <c r="E18" s="27" t="s">
        <v>59</v>
      </c>
      <c r="F18" s="23"/>
      <c r="G18" s="94">
        <f t="shared" si="1"/>
        <v>1085950</v>
      </c>
      <c r="H18" s="94">
        <f t="shared" si="1"/>
        <v>1085950</v>
      </c>
      <c r="I18" s="19">
        <f t="shared" si="0"/>
        <v>100</v>
      </c>
    </row>
    <row r="19" spans="1:9" ht="47.25">
      <c r="A19" s="28" t="s">
        <v>50</v>
      </c>
      <c r="B19" s="29">
        <v>992</v>
      </c>
      <c r="C19" s="27" t="s">
        <v>8</v>
      </c>
      <c r="D19" s="27" t="s">
        <v>9</v>
      </c>
      <c r="E19" s="27" t="s">
        <v>59</v>
      </c>
      <c r="F19" s="27" t="s">
        <v>11</v>
      </c>
      <c r="G19" s="95">
        <f t="shared" si="1"/>
        <v>1085950</v>
      </c>
      <c r="H19" s="95">
        <f t="shared" si="1"/>
        <v>1085950</v>
      </c>
      <c r="I19" s="19">
        <f t="shared" si="0"/>
        <v>100</v>
      </c>
    </row>
    <row r="20" spans="1:9" ht="18.75">
      <c r="A20" s="30" t="s">
        <v>80</v>
      </c>
      <c r="B20" s="29">
        <v>992</v>
      </c>
      <c r="C20" s="27" t="s">
        <v>8</v>
      </c>
      <c r="D20" s="27" t="s">
        <v>9</v>
      </c>
      <c r="E20" s="27" t="s">
        <v>59</v>
      </c>
      <c r="F20" s="27" t="s">
        <v>12</v>
      </c>
      <c r="G20" s="96">
        <f>G21+G22+G23</f>
        <v>1085950</v>
      </c>
      <c r="H20" s="96">
        <f>H21+H22+H23</f>
        <v>1085950</v>
      </c>
      <c r="I20" s="19">
        <f t="shared" si="0"/>
        <v>100</v>
      </c>
    </row>
    <row r="21" spans="1:9" ht="31.5">
      <c r="A21" s="30" t="s">
        <v>13</v>
      </c>
      <c r="B21" s="29">
        <v>992</v>
      </c>
      <c r="C21" s="27" t="s">
        <v>8</v>
      </c>
      <c r="D21" s="27" t="s">
        <v>9</v>
      </c>
      <c r="E21" s="27" t="s">
        <v>59</v>
      </c>
      <c r="F21" s="27" t="s">
        <v>14</v>
      </c>
      <c r="G21" s="96">
        <v>839100</v>
      </c>
      <c r="H21" s="96">
        <v>839100</v>
      </c>
      <c r="I21" s="19">
        <f t="shared" si="0"/>
        <v>100</v>
      </c>
    </row>
    <row r="22" spans="1:9" ht="31.5">
      <c r="A22" s="30" t="s">
        <v>83</v>
      </c>
      <c r="B22" s="29">
        <v>992</v>
      </c>
      <c r="C22" s="27" t="s">
        <v>8</v>
      </c>
      <c r="D22" s="27" t="s">
        <v>9</v>
      </c>
      <c r="E22" s="27" t="s">
        <v>59</v>
      </c>
      <c r="F22" s="27" t="s">
        <v>15</v>
      </c>
      <c r="G22" s="96">
        <v>0</v>
      </c>
      <c r="H22" s="96">
        <v>0</v>
      </c>
      <c r="I22" s="19">
        <v>0</v>
      </c>
    </row>
    <row r="23" spans="1:9" ht="63.75" customHeight="1">
      <c r="A23" s="30" t="s">
        <v>82</v>
      </c>
      <c r="B23" s="29">
        <v>992</v>
      </c>
      <c r="C23" s="27" t="s">
        <v>8</v>
      </c>
      <c r="D23" s="27" t="s">
        <v>9</v>
      </c>
      <c r="E23" s="27" t="s">
        <v>59</v>
      </c>
      <c r="F23" s="27" t="s">
        <v>41</v>
      </c>
      <c r="G23" s="96">
        <v>246850</v>
      </c>
      <c r="H23" s="96">
        <v>246850</v>
      </c>
      <c r="I23" s="19">
        <f t="shared" si="0"/>
        <v>100</v>
      </c>
    </row>
    <row r="24" spans="1:9" ht="47.25">
      <c r="A24" s="24" t="s">
        <v>36</v>
      </c>
      <c r="B24" s="25">
        <v>992</v>
      </c>
      <c r="C24" s="26" t="s">
        <v>8</v>
      </c>
      <c r="D24" s="26" t="s">
        <v>16</v>
      </c>
      <c r="E24" s="26" t="s">
        <v>75</v>
      </c>
      <c r="F24" s="26"/>
      <c r="G24" s="97">
        <f>G25</f>
        <v>5827511.06</v>
      </c>
      <c r="H24" s="97">
        <f>H25</f>
        <v>5827511.06</v>
      </c>
      <c r="I24" s="19">
        <f t="shared" si="0"/>
        <v>100</v>
      </c>
    </row>
    <row r="25" spans="1:9" s="4" customFormat="1" ht="18.75">
      <c r="A25" s="21" t="s">
        <v>102</v>
      </c>
      <c r="B25" s="31">
        <v>992</v>
      </c>
      <c r="C25" s="23" t="s">
        <v>8</v>
      </c>
      <c r="D25" s="23" t="s">
        <v>16</v>
      </c>
      <c r="E25" s="23" t="s">
        <v>60</v>
      </c>
      <c r="F25" s="23"/>
      <c r="G25" s="92">
        <f>G26+G31+G35</f>
        <v>5827511.06</v>
      </c>
      <c r="H25" s="92">
        <f>H26+H31+H35</f>
        <v>5827511.06</v>
      </c>
      <c r="I25" s="19">
        <f t="shared" si="0"/>
        <v>100</v>
      </c>
    </row>
    <row r="26" spans="1:9" s="4" customFormat="1" ht="47.25">
      <c r="A26" s="30" t="s">
        <v>50</v>
      </c>
      <c r="B26" s="29">
        <v>992</v>
      </c>
      <c r="C26" s="27" t="s">
        <v>8</v>
      </c>
      <c r="D26" s="27" t="s">
        <v>16</v>
      </c>
      <c r="E26" s="27" t="s">
        <v>60</v>
      </c>
      <c r="F26" s="27" t="s">
        <v>11</v>
      </c>
      <c r="G26" s="95">
        <f>G27</f>
        <v>5283200</v>
      </c>
      <c r="H26" s="95">
        <f>H27</f>
        <v>5283200</v>
      </c>
      <c r="I26" s="19">
        <f t="shared" si="0"/>
        <v>100</v>
      </c>
    </row>
    <row r="27" spans="1:9" s="4" customFormat="1" ht="18.75">
      <c r="A27" s="30" t="s">
        <v>80</v>
      </c>
      <c r="B27" s="29">
        <v>992</v>
      </c>
      <c r="C27" s="27" t="s">
        <v>8</v>
      </c>
      <c r="D27" s="27" t="s">
        <v>16</v>
      </c>
      <c r="E27" s="27" t="s">
        <v>60</v>
      </c>
      <c r="F27" s="27" t="s">
        <v>12</v>
      </c>
      <c r="G27" s="96">
        <f>G28+G29+G30</f>
        <v>5283200</v>
      </c>
      <c r="H27" s="96">
        <f>H28+H29+H30</f>
        <v>5283200</v>
      </c>
      <c r="I27" s="19">
        <f t="shared" si="0"/>
        <v>100</v>
      </c>
    </row>
    <row r="28" spans="1:9" s="4" customFormat="1" ht="48.75" customHeight="1">
      <c r="A28" s="30" t="s">
        <v>13</v>
      </c>
      <c r="B28" s="29">
        <v>992</v>
      </c>
      <c r="C28" s="27" t="s">
        <v>8</v>
      </c>
      <c r="D28" s="27" t="s">
        <v>16</v>
      </c>
      <c r="E28" s="27" t="s">
        <v>60</v>
      </c>
      <c r="F28" s="27" t="s">
        <v>14</v>
      </c>
      <c r="G28" s="96">
        <v>4099200</v>
      </c>
      <c r="H28" s="96">
        <v>4099200</v>
      </c>
      <c r="I28" s="19">
        <f t="shared" si="0"/>
        <v>100</v>
      </c>
    </row>
    <row r="29" spans="1:9" s="4" customFormat="1" ht="57.75" customHeight="1">
      <c r="A29" s="30" t="s">
        <v>83</v>
      </c>
      <c r="B29" s="29">
        <v>992</v>
      </c>
      <c r="C29" s="27" t="s">
        <v>8</v>
      </c>
      <c r="D29" s="27" t="s">
        <v>16</v>
      </c>
      <c r="E29" s="27" t="s">
        <v>60</v>
      </c>
      <c r="F29" s="27" t="s">
        <v>15</v>
      </c>
      <c r="G29" s="96">
        <v>0</v>
      </c>
      <c r="H29" s="96">
        <v>0</v>
      </c>
      <c r="I29" s="19">
        <v>0</v>
      </c>
    </row>
    <row r="30" spans="1:9" s="4" customFormat="1" ht="47.25">
      <c r="A30" s="30" t="s">
        <v>82</v>
      </c>
      <c r="B30" s="29">
        <v>992</v>
      </c>
      <c r="C30" s="27" t="s">
        <v>8</v>
      </c>
      <c r="D30" s="27" t="s">
        <v>16</v>
      </c>
      <c r="E30" s="27" t="s">
        <v>60</v>
      </c>
      <c r="F30" s="27" t="s">
        <v>41</v>
      </c>
      <c r="G30" s="96">
        <v>1184000</v>
      </c>
      <c r="H30" s="96">
        <v>1184000</v>
      </c>
      <c r="I30" s="19">
        <v>0</v>
      </c>
    </row>
    <row r="31" spans="1:9" ht="31.5">
      <c r="A31" s="32" t="s">
        <v>79</v>
      </c>
      <c r="B31" s="33">
        <v>992</v>
      </c>
      <c r="C31" s="34" t="s">
        <v>8</v>
      </c>
      <c r="D31" s="34" t="s">
        <v>16</v>
      </c>
      <c r="E31" s="27" t="s">
        <v>60</v>
      </c>
      <c r="F31" s="34">
        <v>200</v>
      </c>
      <c r="G31" s="98">
        <f>G32</f>
        <v>522449.26</v>
      </c>
      <c r="H31" s="98">
        <f>H32</f>
        <v>522449.26</v>
      </c>
      <c r="I31" s="19">
        <f t="shared" si="0"/>
        <v>100</v>
      </c>
    </row>
    <row r="32" spans="1:9" ht="31.5">
      <c r="A32" s="35" t="s">
        <v>17</v>
      </c>
      <c r="B32" s="36">
        <v>992</v>
      </c>
      <c r="C32" s="37" t="s">
        <v>8</v>
      </c>
      <c r="D32" s="37" t="s">
        <v>16</v>
      </c>
      <c r="E32" s="27" t="s">
        <v>60</v>
      </c>
      <c r="F32" s="37">
        <v>240</v>
      </c>
      <c r="G32" s="96">
        <f>G33+G34</f>
        <v>522449.26</v>
      </c>
      <c r="H32" s="96">
        <f>H33+H34</f>
        <v>522449.26</v>
      </c>
      <c r="I32" s="19">
        <f t="shared" si="0"/>
        <v>100</v>
      </c>
    </row>
    <row r="33" spans="1:9" ht="31.5">
      <c r="A33" s="35" t="s">
        <v>18</v>
      </c>
      <c r="B33" s="36">
        <v>992</v>
      </c>
      <c r="C33" s="37" t="s">
        <v>8</v>
      </c>
      <c r="D33" s="37" t="s">
        <v>16</v>
      </c>
      <c r="E33" s="27" t="s">
        <v>60</v>
      </c>
      <c r="F33" s="37">
        <v>242</v>
      </c>
      <c r="G33" s="96">
        <v>138725</v>
      </c>
      <c r="H33" s="96">
        <v>138725</v>
      </c>
      <c r="I33" s="19">
        <f t="shared" si="0"/>
        <v>100</v>
      </c>
    </row>
    <row r="34" spans="1:9" ht="31.5">
      <c r="A34" s="35" t="s">
        <v>78</v>
      </c>
      <c r="B34" s="36">
        <v>992</v>
      </c>
      <c r="C34" s="37" t="s">
        <v>8</v>
      </c>
      <c r="D34" s="37" t="s">
        <v>16</v>
      </c>
      <c r="E34" s="27" t="s">
        <v>60</v>
      </c>
      <c r="F34" s="36">
        <v>244</v>
      </c>
      <c r="G34" s="96">
        <v>383724.26</v>
      </c>
      <c r="H34" s="96">
        <v>383724.26</v>
      </c>
      <c r="I34" s="19">
        <f t="shared" si="0"/>
        <v>100</v>
      </c>
    </row>
    <row r="35" spans="1:9" ht="18" customHeight="1">
      <c r="A35" s="32" t="s">
        <v>1</v>
      </c>
      <c r="B35" s="38">
        <v>992</v>
      </c>
      <c r="C35" s="39" t="s">
        <v>8</v>
      </c>
      <c r="D35" s="39" t="s">
        <v>16</v>
      </c>
      <c r="E35" s="27" t="s">
        <v>60</v>
      </c>
      <c r="F35" s="38">
        <v>800</v>
      </c>
      <c r="G35" s="98">
        <f>G36</f>
        <v>21861.8</v>
      </c>
      <c r="H35" s="98">
        <f>H36</f>
        <v>21861.8</v>
      </c>
      <c r="I35" s="19">
        <f t="shared" si="0"/>
        <v>100</v>
      </c>
    </row>
    <row r="36" spans="1:9" ht="21.75" customHeight="1">
      <c r="A36" s="35" t="s">
        <v>19</v>
      </c>
      <c r="B36" s="40">
        <v>992</v>
      </c>
      <c r="C36" s="41" t="s">
        <v>8</v>
      </c>
      <c r="D36" s="41" t="s">
        <v>16</v>
      </c>
      <c r="E36" s="27" t="s">
        <v>60</v>
      </c>
      <c r="F36" s="40">
        <v>850</v>
      </c>
      <c r="G36" s="96">
        <f>G37+G38</f>
        <v>21861.8</v>
      </c>
      <c r="H36" s="96">
        <v>21861.8</v>
      </c>
      <c r="I36" s="19">
        <f t="shared" si="0"/>
        <v>100</v>
      </c>
    </row>
    <row r="37" spans="1:9" ht="18.75">
      <c r="A37" s="35" t="s">
        <v>44</v>
      </c>
      <c r="B37" s="36">
        <v>992</v>
      </c>
      <c r="C37" s="37" t="s">
        <v>8</v>
      </c>
      <c r="D37" s="37" t="s">
        <v>16</v>
      </c>
      <c r="E37" s="27" t="s">
        <v>60</v>
      </c>
      <c r="F37" s="36">
        <v>852</v>
      </c>
      <c r="G37" s="96">
        <v>9948</v>
      </c>
      <c r="H37" s="96">
        <v>9948</v>
      </c>
      <c r="I37" s="19">
        <f t="shared" si="0"/>
        <v>100</v>
      </c>
    </row>
    <row r="38" spans="1:9" ht="18.75">
      <c r="A38" s="35" t="s">
        <v>107</v>
      </c>
      <c r="B38" s="36">
        <v>992</v>
      </c>
      <c r="C38" s="37" t="s">
        <v>8</v>
      </c>
      <c r="D38" s="37" t="s">
        <v>16</v>
      </c>
      <c r="E38" s="27" t="s">
        <v>60</v>
      </c>
      <c r="F38" s="36">
        <v>853</v>
      </c>
      <c r="G38" s="96">
        <v>11913.8</v>
      </c>
      <c r="H38" s="96">
        <v>11913.8</v>
      </c>
      <c r="I38" s="19">
        <f t="shared" si="0"/>
        <v>100</v>
      </c>
    </row>
    <row r="39" spans="1:9" ht="18.75">
      <c r="A39" s="42" t="s">
        <v>43</v>
      </c>
      <c r="B39" s="43">
        <v>992</v>
      </c>
      <c r="C39" s="44" t="s">
        <v>8</v>
      </c>
      <c r="D39" s="44">
        <v>11</v>
      </c>
      <c r="E39" s="23" t="s">
        <v>76</v>
      </c>
      <c r="F39" s="43"/>
      <c r="G39" s="94">
        <f>G40</f>
        <v>50000</v>
      </c>
      <c r="H39" s="94">
        <f>H40</f>
        <v>0</v>
      </c>
      <c r="I39" s="19">
        <f t="shared" si="0"/>
        <v>0</v>
      </c>
    </row>
    <row r="40" spans="1:9" ht="18.75">
      <c r="A40" s="45" t="s">
        <v>1</v>
      </c>
      <c r="B40" s="46">
        <v>992</v>
      </c>
      <c r="C40" s="47" t="s">
        <v>8</v>
      </c>
      <c r="D40" s="47">
        <v>11</v>
      </c>
      <c r="E40" s="47" t="s">
        <v>61</v>
      </c>
      <c r="F40" s="46">
        <v>800</v>
      </c>
      <c r="G40" s="93">
        <f>G41</f>
        <v>50000</v>
      </c>
      <c r="H40" s="93">
        <f>H41</f>
        <v>0</v>
      </c>
      <c r="I40" s="19">
        <f t="shared" si="0"/>
        <v>0</v>
      </c>
    </row>
    <row r="41" spans="1:9" ht="18.75">
      <c r="A41" s="35" t="s">
        <v>20</v>
      </c>
      <c r="B41" s="40">
        <v>992</v>
      </c>
      <c r="C41" s="41" t="s">
        <v>8</v>
      </c>
      <c r="D41" s="41">
        <v>11</v>
      </c>
      <c r="E41" s="41" t="s">
        <v>61</v>
      </c>
      <c r="F41" s="40">
        <v>870</v>
      </c>
      <c r="G41" s="96">
        <v>50000</v>
      </c>
      <c r="H41" s="96">
        <v>0</v>
      </c>
      <c r="I41" s="19">
        <f t="shared" si="0"/>
        <v>0</v>
      </c>
    </row>
    <row r="42" spans="1:9" ht="18.75">
      <c r="A42" s="48" t="s">
        <v>40</v>
      </c>
      <c r="B42" s="43">
        <v>992</v>
      </c>
      <c r="C42" s="44" t="s">
        <v>8</v>
      </c>
      <c r="D42" s="44" t="s">
        <v>39</v>
      </c>
      <c r="E42" s="44"/>
      <c r="F42" s="43"/>
      <c r="G42" s="94">
        <f>G43+G49</f>
        <v>254939.66</v>
      </c>
      <c r="H42" s="94">
        <f>H43+H49</f>
        <v>254939.66</v>
      </c>
      <c r="I42" s="19">
        <f t="shared" si="0"/>
        <v>100</v>
      </c>
    </row>
    <row r="43" spans="1:9" ht="31.5">
      <c r="A43" s="42" t="s">
        <v>108</v>
      </c>
      <c r="B43" s="43">
        <v>992</v>
      </c>
      <c r="C43" s="44" t="s">
        <v>8</v>
      </c>
      <c r="D43" s="49">
        <v>13</v>
      </c>
      <c r="E43" s="50">
        <v>8011340600</v>
      </c>
      <c r="F43" s="50"/>
      <c r="G43" s="99">
        <f aca="true" t="shared" si="2" ref="G43:H46">G44</f>
        <v>254239.66</v>
      </c>
      <c r="H43" s="99">
        <f t="shared" si="2"/>
        <v>254239.66</v>
      </c>
      <c r="I43" s="19">
        <f t="shared" si="0"/>
        <v>100</v>
      </c>
    </row>
    <row r="44" spans="1:9" ht="18.75">
      <c r="A44" s="51" t="s">
        <v>109</v>
      </c>
      <c r="B44" s="52">
        <v>992</v>
      </c>
      <c r="C44" s="47" t="s">
        <v>8</v>
      </c>
      <c r="D44" s="53">
        <v>13</v>
      </c>
      <c r="E44" s="52">
        <v>8011340600</v>
      </c>
      <c r="F44" s="52"/>
      <c r="G44" s="52">
        <f t="shared" si="2"/>
        <v>254239.66</v>
      </c>
      <c r="H44" s="52">
        <f t="shared" si="2"/>
        <v>254239.66</v>
      </c>
      <c r="I44" s="19">
        <f t="shared" si="0"/>
        <v>100</v>
      </c>
    </row>
    <row r="45" spans="1:9" ht="18.75">
      <c r="A45" s="51" t="s">
        <v>92</v>
      </c>
      <c r="B45" s="52">
        <v>992</v>
      </c>
      <c r="C45" s="47" t="s">
        <v>8</v>
      </c>
      <c r="D45" s="53">
        <v>13</v>
      </c>
      <c r="E45" s="52">
        <v>8011340600</v>
      </c>
      <c r="F45" s="52">
        <v>200</v>
      </c>
      <c r="G45" s="52">
        <f t="shared" si="2"/>
        <v>254239.66</v>
      </c>
      <c r="H45" s="52">
        <f t="shared" si="2"/>
        <v>254239.66</v>
      </c>
      <c r="I45" s="19">
        <f t="shared" si="0"/>
        <v>100</v>
      </c>
    </row>
    <row r="46" spans="1:9" ht="31.5">
      <c r="A46" s="51" t="s">
        <v>110</v>
      </c>
      <c r="B46" s="52">
        <v>992</v>
      </c>
      <c r="C46" s="47" t="s">
        <v>8</v>
      </c>
      <c r="D46" s="53">
        <v>13</v>
      </c>
      <c r="E46" s="52">
        <v>8011340600</v>
      </c>
      <c r="F46" s="52">
        <v>240</v>
      </c>
      <c r="G46" s="52">
        <f t="shared" si="2"/>
        <v>254239.66</v>
      </c>
      <c r="H46" s="52">
        <f t="shared" si="2"/>
        <v>254239.66</v>
      </c>
      <c r="I46" s="19">
        <f t="shared" si="0"/>
        <v>100</v>
      </c>
    </row>
    <row r="47" spans="1:9" ht="31.5">
      <c r="A47" s="54" t="s">
        <v>78</v>
      </c>
      <c r="B47" s="52">
        <v>992</v>
      </c>
      <c r="C47" s="47" t="s">
        <v>8</v>
      </c>
      <c r="D47" s="53">
        <v>13</v>
      </c>
      <c r="E47" s="52">
        <v>8011340600</v>
      </c>
      <c r="F47" s="52">
        <v>244</v>
      </c>
      <c r="G47" s="52">
        <v>254239.66</v>
      </c>
      <c r="H47" s="52">
        <v>254239.66</v>
      </c>
      <c r="I47" s="19">
        <f t="shared" si="0"/>
        <v>100</v>
      </c>
    </row>
    <row r="48" spans="1:9" ht="18.75">
      <c r="A48" s="32" t="s">
        <v>111</v>
      </c>
      <c r="B48" s="33">
        <v>992</v>
      </c>
      <c r="C48" s="34" t="s">
        <v>8</v>
      </c>
      <c r="D48" s="34" t="s">
        <v>39</v>
      </c>
      <c r="E48" s="34" t="s">
        <v>112</v>
      </c>
      <c r="F48" s="38"/>
      <c r="G48" s="100">
        <f aca="true" t="shared" si="3" ref="G48:H51">G49</f>
        <v>700</v>
      </c>
      <c r="H48" s="100">
        <f t="shared" si="3"/>
        <v>700</v>
      </c>
      <c r="I48" s="19">
        <f t="shared" si="0"/>
        <v>100</v>
      </c>
    </row>
    <row r="49" spans="1:9" ht="110.25">
      <c r="A49" s="32" t="s">
        <v>113</v>
      </c>
      <c r="B49" s="33">
        <v>992</v>
      </c>
      <c r="C49" s="34" t="s">
        <v>8</v>
      </c>
      <c r="D49" s="34" t="s">
        <v>39</v>
      </c>
      <c r="E49" s="34" t="s">
        <v>112</v>
      </c>
      <c r="F49" s="38"/>
      <c r="G49" s="100">
        <f t="shared" si="3"/>
        <v>700</v>
      </c>
      <c r="H49" s="100">
        <f t="shared" si="3"/>
        <v>700</v>
      </c>
      <c r="I49" s="19">
        <f t="shared" si="0"/>
        <v>100</v>
      </c>
    </row>
    <row r="50" spans="1:9" ht="31.5">
      <c r="A50" s="35" t="s">
        <v>79</v>
      </c>
      <c r="B50" s="36">
        <v>992</v>
      </c>
      <c r="C50" s="37" t="s">
        <v>8</v>
      </c>
      <c r="D50" s="37" t="s">
        <v>39</v>
      </c>
      <c r="E50" s="37" t="s">
        <v>112</v>
      </c>
      <c r="F50" s="36">
        <v>200</v>
      </c>
      <c r="G50" s="96">
        <f t="shared" si="3"/>
        <v>700</v>
      </c>
      <c r="H50" s="96">
        <f t="shared" si="3"/>
        <v>700</v>
      </c>
      <c r="I50" s="19">
        <f t="shared" si="0"/>
        <v>100</v>
      </c>
    </row>
    <row r="51" spans="1:9" ht="31.5">
      <c r="A51" s="35" t="s">
        <v>17</v>
      </c>
      <c r="B51" s="36">
        <v>992</v>
      </c>
      <c r="C51" s="37" t="s">
        <v>8</v>
      </c>
      <c r="D51" s="37" t="s">
        <v>39</v>
      </c>
      <c r="E51" s="37" t="s">
        <v>112</v>
      </c>
      <c r="F51" s="36">
        <v>240</v>
      </c>
      <c r="G51" s="96">
        <f t="shared" si="3"/>
        <v>700</v>
      </c>
      <c r="H51" s="96">
        <f t="shared" si="3"/>
        <v>700</v>
      </c>
      <c r="I51" s="19">
        <f t="shared" si="0"/>
        <v>100</v>
      </c>
    </row>
    <row r="52" spans="1:9" s="11" customFormat="1" ht="31.5">
      <c r="A52" s="35" t="s">
        <v>78</v>
      </c>
      <c r="B52" s="36">
        <v>992</v>
      </c>
      <c r="C52" s="37" t="s">
        <v>8</v>
      </c>
      <c r="D52" s="37" t="s">
        <v>39</v>
      </c>
      <c r="E52" s="37" t="s">
        <v>112</v>
      </c>
      <c r="F52" s="36">
        <v>244</v>
      </c>
      <c r="G52" s="96">
        <v>700</v>
      </c>
      <c r="H52" s="96">
        <v>700</v>
      </c>
      <c r="I52" s="19">
        <f t="shared" si="0"/>
        <v>100</v>
      </c>
    </row>
    <row r="53" spans="1:9" s="11" customFormat="1" ht="18.75">
      <c r="A53" s="42" t="s">
        <v>21</v>
      </c>
      <c r="B53" s="43">
        <v>992</v>
      </c>
      <c r="C53" s="44" t="s">
        <v>9</v>
      </c>
      <c r="D53" s="44" t="s">
        <v>62</v>
      </c>
      <c r="E53" s="55"/>
      <c r="F53" s="43"/>
      <c r="G53" s="101">
        <f>G54</f>
        <v>134100</v>
      </c>
      <c r="H53" s="101">
        <f>H54</f>
        <v>134100</v>
      </c>
      <c r="I53" s="19">
        <f t="shared" si="0"/>
        <v>100</v>
      </c>
    </row>
    <row r="54" spans="1:9" ht="18.75">
      <c r="A54" s="56" t="s">
        <v>2</v>
      </c>
      <c r="B54" s="57">
        <v>992</v>
      </c>
      <c r="C54" s="58" t="s">
        <v>9</v>
      </c>
      <c r="D54" s="58" t="s">
        <v>30</v>
      </c>
      <c r="E54" s="34" t="s">
        <v>114</v>
      </c>
      <c r="F54" s="57"/>
      <c r="G54" s="93">
        <f>G55</f>
        <v>134100</v>
      </c>
      <c r="H54" s="93">
        <f>H55</f>
        <v>134100</v>
      </c>
      <c r="I54" s="19">
        <f t="shared" si="0"/>
        <v>100</v>
      </c>
    </row>
    <row r="55" spans="1:9" ht="31.5">
      <c r="A55" s="32" t="s">
        <v>115</v>
      </c>
      <c r="B55" s="33">
        <v>992</v>
      </c>
      <c r="C55" s="34" t="s">
        <v>9</v>
      </c>
      <c r="D55" s="34" t="s">
        <v>30</v>
      </c>
      <c r="E55" s="34" t="s">
        <v>114</v>
      </c>
      <c r="F55" s="33"/>
      <c r="G55" s="100">
        <f>G56+G61</f>
        <v>134100</v>
      </c>
      <c r="H55" s="100">
        <f>H56+H61</f>
        <v>134100</v>
      </c>
      <c r="I55" s="19">
        <f t="shared" si="0"/>
        <v>100</v>
      </c>
    </row>
    <row r="56" spans="1:9" ht="47.25">
      <c r="A56" s="59" t="s">
        <v>50</v>
      </c>
      <c r="B56" s="60">
        <v>992</v>
      </c>
      <c r="C56" s="34" t="s">
        <v>9</v>
      </c>
      <c r="D56" s="34" t="s">
        <v>30</v>
      </c>
      <c r="E56" s="34" t="s">
        <v>114</v>
      </c>
      <c r="F56" s="61" t="s">
        <v>11</v>
      </c>
      <c r="G56" s="98">
        <f>G57</f>
        <v>129900</v>
      </c>
      <c r="H56" s="98">
        <f>H57</f>
        <v>129900</v>
      </c>
      <c r="I56" s="19">
        <f t="shared" si="0"/>
        <v>100</v>
      </c>
    </row>
    <row r="57" spans="1:9" ht="18.75">
      <c r="A57" s="30" t="s">
        <v>80</v>
      </c>
      <c r="B57" s="29">
        <v>992</v>
      </c>
      <c r="C57" s="37" t="s">
        <v>9</v>
      </c>
      <c r="D57" s="37" t="s">
        <v>30</v>
      </c>
      <c r="E57" s="37" t="s">
        <v>114</v>
      </c>
      <c r="F57" s="27" t="s">
        <v>12</v>
      </c>
      <c r="G57" s="96">
        <f>G58+G59+G60</f>
        <v>129900</v>
      </c>
      <c r="H57" s="96">
        <f>H58+H59+H60</f>
        <v>129900</v>
      </c>
      <c r="I57" s="19">
        <f t="shared" si="0"/>
        <v>100</v>
      </c>
    </row>
    <row r="58" spans="1:9" ht="18.75">
      <c r="A58" s="30" t="s">
        <v>81</v>
      </c>
      <c r="B58" s="29">
        <v>992</v>
      </c>
      <c r="C58" s="37" t="s">
        <v>9</v>
      </c>
      <c r="D58" s="37" t="s">
        <v>30</v>
      </c>
      <c r="E58" s="37" t="s">
        <v>114</v>
      </c>
      <c r="F58" s="27" t="s">
        <v>14</v>
      </c>
      <c r="G58" s="96">
        <v>99800</v>
      </c>
      <c r="H58" s="96">
        <v>99800</v>
      </c>
      <c r="I58" s="19">
        <f t="shared" si="0"/>
        <v>100</v>
      </c>
    </row>
    <row r="59" spans="1:9" ht="47.25">
      <c r="A59" s="30" t="s">
        <v>82</v>
      </c>
      <c r="B59" s="29">
        <v>992</v>
      </c>
      <c r="C59" s="37" t="s">
        <v>9</v>
      </c>
      <c r="D59" s="37" t="s">
        <v>30</v>
      </c>
      <c r="E59" s="37" t="s">
        <v>114</v>
      </c>
      <c r="F59" s="27" t="s">
        <v>41</v>
      </c>
      <c r="G59" s="96">
        <v>30100</v>
      </c>
      <c r="H59" s="96">
        <v>30100</v>
      </c>
      <c r="I59" s="19">
        <f t="shared" si="0"/>
        <v>100</v>
      </c>
    </row>
    <row r="60" spans="1:9" ht="31.5">
      <c r="A60" s="30" t="s">
        <v>83</v>
      </c>
      <c r="B60" s="29">
        <v>992</v>
      </c>
      <c r="C60" s="27" t="s">
        <v>9</v>
      </c>
      <c r="D60" s="27" t="s">
        <v>30</v>
      </c>
      <c r="E60" s="37" t="s">
        <v>114</v>
      </c>
      <c r="F60" s="27" t="s">
        <v>15</v>
      </c>
      <c r="G60" s="96">
        <v>0</v>
      </c>
      <c r="H60" s="96">
        <v>0</v>
      </c>
      <c r="I60" s="19">
        <v>0</v>
      </c>
    </row>
    <row r="61" spans="1:9" ht="31.5">
      <c r="A61" s="32" t="s">
        <v>79</v>
      </c>
      <c r="B61" s="33">
        <v>992</v>
      </c>
      <c r="C61" s="34" t="s">
        <v>9</v>
      </c>
      <c r="D61" s="34" t="s">
        <v>30</v>
      </c>
      <c r="E61" s="37" t="s">
        <v>114</v>
      </c>
      <c r="F61" s="34">
        <v>200</v>
      </c>
      <c r="G61" s="98">
        <f>G62</f>
        <v>4200</v>
      </c>
      <c r="H61" s="98">
        <f>H62</f>
        <v>4200</v>
      </c>
      <c r="I61" s="19">
        <f t="shared" si="0"/>
        <v>100</v>
      </c>
    </row>
    <row r="62" spans="1:9" ht="31.5">
      <c r="A62" s="35" t="s">
        <v>17</v>
      </c>
      <c r="B62" s="36">
        <v>992</v>
      </c>
      <c r="C62" s="37" t="s">
        <v>9</v>
      </c>
      <c r="D62" s="37" t="s">
        <v>30</v>
      </c>
      <c r="E62" s="37" t="s">
        <v>114</v>
      </c>
      <c r="F62" s="37">
        <v>240</v>
      </c>
      <c r="G62" s="96">
        <f>G64+G63</f>
        <v>4200</v>
      </c>
      <c r="H62" s="96">
        <f>H64+H63</f>
        <v>4200</v>
      </c>
      <c r="I62" s="19">
        <f t="shared" si="0"/>
        <v>100</v>
      </c>
    </row>
    <row r="63" spans="1:9" ht="31.5">
      <c r="A63" s="35" t="s">
        <v>18</v>
      </c>
      <c r="B63" s="36">
        <v>992</v>
      </c>
      <c r="C63" s="37" t="s">
        <v>9</v>
      </c>
      <c r="D63" s="37" t="s">
        <v>30</v>
      </c>
      <c r="E63" s="37" t="s">
        <v>114</v>
      </c>
      <c r="F63" s="37" t="s">
        <v>105</v>
      </c>
      <c r="G63" s="96">
        <v>0</v>
      </c>
      <c r="H63" s="96">
        <v>0</v>
      </c>
      <c r="I63" s="19">
        <v>0</v>
      </c>
    </row>
    <row r="64" spans="1:9" s="3" customFormat="1" ht="31.5">
      <c r="A64" s="35" t="s">
        <v>78</v>
      </c>
      <c r="B64" s="36">
        <v>992</v>
      </c>
      <c r="C64" s="37" t="s">
        <v>9</v>
      </c>
      <c r="D64" s="37" t="s">
        <v>30</v>
      </c>
      <c r="E64" s="37" t="s">
        <v>114</v>
      </c>
      <c r="F64" s="36">
        <v>244</v>
      </c>
      <c r="G64" s="96">
        <v>4200</v>
      </c>
      <c r="H64" s="96">
        <v>4200</v>
      </c>
      <c r="I64" s="19">
        <f t="shared" si="0"/>
        <v>100</v>
      </c>
    </row>
    <row r="65" spans="1:9" ht="18.75">
      <c r="A65" s="42" t="s">
        <v>116</v>
      </c>
      <c r="B65" s="62">
        <v>992</v>
      </c>
      <c r="C65" s="63" t="s">
        <v>30</v>
      </c>
      <c r="D65" s="63" t="s">
        <v>62</v>
      </c>
      <c r="E65" s="63"/>
      <c r="F65" s="62"/>
      <c r="G65" s="102">
        <f>G66+G71</f>
        <v>76900</v>
      </c>
      <c r="H65" s="102">
        <f>H66+H71</f>
        <v>76900</v>
      </c>
      <c r="I65" s="19">
        <f t="shared" si="0"/>
        <v>100</v>
      </c>
    </row>
    <row r="66" spans="1:9" ht="47.25">
      <c r="A66" s="45" t="s">
        <v>117</v>
      </c>
      <c r="B66" s="57">
        <v>992</v>
      </c>
      <c r="C66" s="58" t="s">
        <v>30</v>
      </c>
      <c r="D66" s="58" t="s">
        <v>33</v>
      </c>
      <c r="E66" s="58" t="s">
        <v>118</v>
      </c>
      <c r="F66" s="57"/>
      <c r="G66" s="57">
        <f>G67</f>
        <v>0</v>
      </c>
      <c r="H66" s="57">
        <f>H67</f>
        <v>0</v>
      </c>
      <c r="I66" s="19">
        <v>0</v>
      </c>
    </row>
    <row r="67" spans="1:9" ht="71.25" customHeight="1">
      <c r="A67" s="45" t="s">
        <v>119</v>
      </c>
      <c r="B67" s="64">
        <v>992</v>
      </c>
      <c r="C67" s="65" t="s">
        <v>30</v>
      </c>
      <c r="D67" s="65" t="s">
        <v>33</v>
      </c>
      <c r="E67" s="66">
        <v>8030940100</v>
      </c>
      <c r="F67" s="57"/>
      <c r="G67" s="103">
        <v>0</v>
      </c>
      <c r="H67" s="103">
        <v>0</v>
      </c>
      <c r="I67" s="19">
        <v>0</v>
      </c>
    </row>
    <row r="68" spans="1:9" ht="37.5" customHeight="1">
      <c r="A68" s="35" t="s">
        <v>92</v>
      </c>
      <c r="B68" s="40">
        <v>992</v>
      </c>
      <c r="C68" s="41" t="s">
        <v>30</v>
      </c>
      <c r="D68" s="41" t="s">
        <v>33</v>
      </c>
      <c r="E68" s="66">
        <v>8030940100</v>
      </c>
      <c r="F68" s="40">
        <v>200</v>
      </c>
      <c r="G68" s="134">
        <v>0</v>
      </c>
      <c r="H68" s="134">
        <f>H69</f>
        <v>0</v>
      </c>
      <c r="I68" s="19">
        <v>0</v>
      </c>
    </row>
    <row r="69" spans="1:9" ht="19.5" customHeight="1">
      <c r="A69" s="35" t="s">
        <v>17</v>
      </c>
      <c r="B69" s="40">
        <v>992</v>
      </c>
      <c r="C69" s="41" t="s">
        <v>30</v>
      </c>
      <c r="D69" s="41" t="s">
        <v>33</v>
      </c>
      <c r="E69" s="66">
        <v>8030940100</v>
      </c>
      <c r="F69" s="40">
        <v>240</v>
      </c>
      <c r="G69" s="135">
        <v>0</v>
      </c>
      <c r="H69" s="135">
        <f>H70</f>
        <v>0</v>
      </c>
      <c r="I69" s="19">
        <v>0</v>
      </c>
    </row>
    <row r="70" spans="1:9" ht="43.5" customHeight="1">
      <c r="A70" s="35" t="s">
        <v>78</v>
      </c>
      <c r="B70" s="40">
        <v>992</v>
      </c>
      <c r="C70" s="41" t="s">
        <v>30</v>
      </c>
      <c r="D70" s="41" t="s">
        <v>33</v>
      </c>
      <c r="E70" s="66">
        <v>8030940100</v>
      </c>
      <c r="F70" s="40">
        <v>244</v>
      </c>
      <c r="G70" s="136">
        <v>0</v>
      </c>
      <c r="H70" s="136">
        <v>0</v>
      </c>
      <c r="I70" s="19">
        <v>0</v>
      </c>
    </row>
    <row r="71" spans="1:9" ht="69.75" customHeight="1">
      <c r="A71" s="32" t="s">
        <v>120</v>
      </c>
      <c r="B71" s="33">
        <v>992</v>
      </c>
      <c r="C71" s="34" t="s">
        <v>30</v>
      </c>
      <c r="D71" s="34" t="s">
        <v>33</v>
      </c>
      <c r="E71" s="34" t="s">
        <v>90</v>
      </c>
      <c r="F71" s="33"/>
      <c r="G71" s="105">
        <f>G74</f>
        <v>76900</v>
      </c>
      <c r="H71" s="105">
        <f>H74</f>
        <v>76900</v>
      </c>
      <c r="I71" s="19">
        <f t="shared" si="0"/>
        <v>100</v>
      </c>
    </row>
    <row r="72" spans="1:9" ht="31.5">
      <c r="A72" s="35" t="s">
        <v>121</v>
      </c>
      <c r="B72" s="40">
        <v>992</v>
      </c>
      <c r="C72" s="41" t="s">
        <v>30</v>
      </c>
      <c r="D72" s="41" t="s">
        <v>33</v>
      </c>
      <c r="E72" s="37" t="s">
        <v>90</v>
      </c>
      <c r="F72" s="40"/>
      <c r="G72" s="104">
        <f>G74</f>
        <v>76900</v>
      </c>
      <c r="H72" s="104">
        <f>H74</f>
        <v>76900</v>
      </c>
      <c r="I72" s="19">
        <f aca="true" t="shared" si="4" ref="I72:I117">H72/G72*100</f>
        <v>100</v>
      </c>
    </row>
    <row r="73" spans="1:9" ht="18.75">
      <c r="A73" s="35" t="s">
        <v>92</v>
      </c>
      <c r="B73" s="40">
        <v>992</v>
      </c>
      <c r="C73" s="41" t="s">
        <v>30</v>
      </c>
      <c r="D73" s="41" t="s">
        <v>33</v>
      </c>
      <c r="E73" s="37" t="s">
        <v>90</v>
      </c>
      <c r="F73" s="40">
        <v>200</v>
      </c>
      <c r="G73" s="104">
        <f>G75</f>
        <v>76900</v>
      </c>
      <c r="H73" s="104">
        <f>H75</f>
        <v>76900</v>
      </c>
      <c r="I73" s="19">
        <f t="shared" si="4"/>
        <v>100</v>
      </c>
    </row>
    <row r="74" spans="1:9" ht="31.5">
      <c r="A74" s="35" t="s">
        <v>17</v>
      </c>
      <c r="B74" s="40">
        <v>992</v>
      </c>
      <c r="C74" s="41" t="s">
        <v>30</v>
      </c>
      <c r="D74" s="41" t="s">
        <v>33</v>
      </c>
      <c r="E74" s="37" t="s">
        <v>90</v>
      </c>
      <c r="F74" s="40">
        <v>240</v>
      </c>
      <c r="G74" s="104">
        <f>G75</f>
        <v>76900</v>
      </c>
      <c r="H74" s="104">
        <f>H75</f>
        <v>76900</v>
      </c>
      <c r="I74" s="19">
        <v>0</v>
      </c>
    </row>
    <row r="75" spans="1:9" ht="31.5">
      <c r="A75" s="35" t="s">
        <v>78</v>
      </c>
      <c r="B75" s="40">
        <v>992</v>
      </c>
      <c r="C75" s="41" t="s">
        <v>30</v>
      </c>
      <c r="D75" s="41" t="s">
        <v>33</v>
      </c>
      <c r="E75" s="37" t="s">
        <v>90</v>
      </c>
      <c r="F75" s="40">
        <v>244</v>
      </c>
      <c r="G75" s="104">
        <v>76900</v>
      </c>
      <c r="H75" s="104">
        <v>76900</v>
      </c>
      <c r="I75" s="19">
        <f t="shared" si="4"/>
        <v>100</v>
      </c>
    </row>
    <row r="76" spans="1:9" ht="18.75">
      <c r="A76" s="42" t="s">
        <v>22</v>
      </c>
      <c r="B76" s="43">
        <v>992</v>
      </c>
      <c r="C76" s="44" t="s">
        <v>16</v>
      </c>
      <c r="D76" s="44" t="s">
        <v>62</v>
      </c>
      <c r="E76" s="44"/>
      <c r="F76" s="43"/>
      <c r="G76" s="101">
        <f>G77+G86</f>
        <v>2455162.73</v>
      </c>
      <c r="H76" s="101">
        <f>H77+H86</f>
        <v>1531978.95</v>
      </c>
      <c r="I76" s="19">
        <f t="shared" si="4"/>
        <v>62.398265144730345</v>
      </c>
    </row>
    <row r="77" spans="1:9" ht="18.75">
      <c r="A77" s="45" t="s">
        <v>88</v>
      </c>
      <c r="B77" s="46">
        <v>992</v>
      </c>
      <c r="C77" s="47" t="s">
        <v>16</v>
      </c>
      <c r="D77" s="47" t="s">
        <v>8</v>
      </c>
      <c r="E77" s="47" t="s">
        <v>89</v>
      </c>
      <c r="F77" s="46"/>
      <c r="G77" s="93">
        <f>G79+G83</f>
        <v>41700</v>
      </c>
      <c r="H77" s="93">
        <f>H79+H83</f>
        <v>41700</v>
      </c>
      <c r="I77" s="19">
        <f t="shared" si="4"/>
        <v>100</v>
      </c>
    </row>
    <row r="78" spans="1:9" s="3" customFormat="1" ht="86.25" customHeight="1">
      <c r="A78" s="32" t="s">
        <v>122</v>
      </c>
      <c r="B78" s="33">
        <v>992</v>
      </c>
      <c r="C78" s="34" t="s">
        <v>16</v>
      </c>
      <c r="D78" s="34" t="s">
        <v>8</v>
      </c>
      <c r="E78" s="34" t="s">
        <v>89</v>
      </c>
      <c r="F78" s="33"/>
      <c r="G78" s="100">
        <f>G79+G83</f>
        <v>41700</v>
      </c>
      <c r="H78" s="100">
        <f>H79+H83</f>
        <v>41700</v>
      </c>
      <c r="I78" s="19">
        <f t="shared" si="4"/>
        <v>100</v>
      </c>
    </row>
    <row r="79" spans="1:9" s="3" customFormat="1" ht="86.25" customHeight="1">
      <c r="A79" s="30" t="s">
        <v>50</v>
      </c>
      <c r="B79" s="29">
        <v>992</v>
      </c>
      <c r="C79" s="37" t="s">
        <v>16</v>
      </c>
      <c r="D79" s="37" t="s">
        <v>8</v>
      </c>
      <c r="E79" s="37" t="s">
        <v>89</v>
      </c>
      <c r="F79" s="27" t="s">
        <v>11</v>
      </c>
      <c r="G79" s="96">
        <f>G80</f>
        <v>39700</v>
      </c>
      <c r="H79" s="96">
        <f>H80</f>
        <v>39700</v>
      </c>
      <c r="I79" s="19">
        <f t="shared" si="4"/>
        <v>100</v>
      </c>
    </row>
    <row r="80" spans="1:9" s="3" customFormat="1" ht="36" customHeight="1">
      <c r="A80" s="30" t="s">
        <v>80</v>
      </c>
      <c r="B80" s="29">
        <v>992</v>
      </c>
      <c r="C80" s="37" t="s">
        <v>16</v>
      </c>
      <c r="D80" s="37" t="s">
        <v>8</v>
      </c>
      <c r="E80" s="37" t="s">
        <v>89</v>
      </c>
      <c r="F80" s="27" t="s">
        <v>12</v>
      </c>
      <c r="G80" s="96">
        <f>G81+G82</f>
        <v>39700</v>
      </c>
      <c r="H80" s="96">
        <f>H81+H82</f>
        <v>39700</v>
      </c>
      <c r="I80" s="19">
        <f t="shared" si="4"/>
        <v>100</v>
      </c>
    </row>
    <row r="81" spans="1:9" s="3" customFormat="1" ht="25.5" customHeight="1">
      <c r="A81" s="30" t="s">
        <v>81</v>
      </c>
      <c r="B81" s="29">
        <v>992</v>
      </c>
      <c r="C81" s="37" t="s">
        <v>16</v>
      </c>
      <c r="D81" s="37" t="s">
        <v>8</v>
      </c>
      <c r="E81" s="37" t="s">
        <v>89</v>
      </c>
      <c r="F81" s="27" t="s">
        <v>14</v>
      </c>
      <c r="G81" s="96">
        <v>30500</v>
      </c>
      <c r="H81" s="96">
        <v>30500</v>
      </c>
      <c r="I81" s="19">
        <f t="shared" si="4"/>
        <v>100</v>
      </c>
    </row>
    <row r="82" spans="1:9" s="3" customFormat="1" ht="69.75" customHeight="1">
      <c r="A82" s="30" t="s">
        <v>123</v>
      </c>
      <c r="B82" s="29">
        <v>992</v>
      </c>
      <c r="C82" s="37" t="s">
        <v>16</v>
      </c>
      <c r="D82" s="37" t="s">
        <v>8</v>
      </c>
      <c r="E82" s="37" t="s">
        <v>89</v>
      </c>
      <c r="F82" s="27" t="s">
        <v>41</v>
      </c>
      <c r="G82" s="96">
        <v>9200</v>
      </c>
      <c r="H82" s="96">
        <v>9200</v>
      </c>
      <c r="I82" s="19">
        <f t="shared" si="4"/>
        <v>100</v>
      </c>
    </row>
    <row r="83" spans="1:9" ht="41.25" customHeight="1">
      <c r="A83" s="35" t="s">
        <v>79</v>
      </c>
      <c r="B83" s="36">
        <v>992</v>
      </c>
      <c r="C83" s="37" t="s">
        <v>16</v>
      </c>
      <c r="D83" s="37" t="s">
        <v>8</v>
      </c>
      <c r="E83" s="37" t="s">
        <v>89</v>
      </c>
      <c r="F83" s="37">
        <v>200</v>
      </c>
      <c r="G83" s="96">
        <f>G84</f>
        <v>2000</v>
      </c>
      <c r="H83" s="96">
        <f>H84</f>
        <v>2000</v>
      </c>
      <c r="I83" s="19">
        <f t="shared" si="4"/>
        <v>100</v>
      </c>
    </row>
    <row r="84" spans="1:9" ht="31.5">
      <c r="A84" s="35" t="s">
        <v>17</v>
      </c>
      <c r="B84" s="36">
        <v>992</v>
      </c>
      <c r="C84" s="37" t="s">
        <v>16</v>
      </c>
      <c r="D84" s="37" t="s">
        <v>8</v>
      </c>
      <c r="E84" s="37" t="s">
        <v>89</v>
      </c>
      <c r="F84" s="37">
        <v>240</v>
      </c>
      <c r="G84" s="96">
        <f>G85</f>
        <v>2000</v>
      </c>
      <c r="H84" s="96">
        <f>H85</f>
        <v>2000</v>
      </c>
      <c r="I84" s="19">
        <f t="shared" si="4"/>
        <v>100</v>
      </c>
    </row>
    <row r="85" spans="1:9" ht="31.5">
      <c r="A85" s="35" t="s">
        <v>78</v>
      </c>
      <c r="B85" s="36">
        <v>992</v>
      </c>
      <c r="C85" s="37" t="s">
        <v>16</v>
      </c>
      <c r="D85" s="37" t="s">
        <v>8</v>
      </c>
      <c r="E85" s="37" t="s">
        <v>89</v>
      </c>
      <c r="F85" s="36">
        <v>244</v>
      </c>
      <c r="G85" s="96">
        <v>2000</v>
      </c>
      <c r="H85" s="96">
        <v>2000</v>
      </c>
      <c r="I85" s="19">
        <f t="shared" si="4"/>
        <v>100</v>
      </c>
    </row>
    <row r="86" spans="1:9" ht="18.75">
      <c r="A86" s="67" t="s">
        <v>37</v>
      </c>
      <c r="B86" s="50">
        <v>992</v>
      </c>
      <c r="C86" s="49" t="s">
        <v>16</v>
      </c>
      <c r="D86" s="49" t="s">
        <v>62</v>
      </c>
      <c r="E86" s="50">
        <v>8040900000</v>
      </c>
      <c r="F86" s="50"/>
      <c r="G86" s="106">
        <f>G87+G92</f>
        <v>2413462.73</v>
      </c>
      <c r="H86" s="106">
        <f>H87+H92</f>
        <v>1490278.95</v>
      </c>
      <c r="I86" s="19">
        <f t="shared" si="4"/>
        <v>61.74857939488463</v>
      </c>
    </row>
    <row r="87" spans="1:9" ht="18.75">
      <c r="A87" s="68" t="s">
        <v>124</v>
      </c>
      <c r="B87" s="57">
        <v>992</v>
      </c>
      <c r="C87" s="58" t="s">
        <v>16</v>
      </c>
      <c r="D87" s="58" t="s">
        <v>33</v>
      </c>
      <c r="E87" s="64">
        <v>8040940500</v>
      </c>
      <c r="F87" s="57"/>
      <c r="G87" s="93">
        <f aca="true" t="shared" si="5" ref="G87:H90">G88</f>
        <v>150000</v>
      </c>
      <c r="H87" s="93">
        <f t="shared" si="5"/>
        <v>150000</v>
      </c>
      <c r="I87" s="19">
        <f t="shared" si="4"/>
        <v>100</v>
      </c>
    </row>
    <row r="88" spans="1:9" ht="18.75">
      <c r="A88" s="45" t="s">
        <v>125</v>
      </c>
      <c r="B88" s="52">
        <v>992</v>
      </c>
      <c r="C88" s="53" t="s">
        <v>16</v>
      </c>
      <c r="D88" s="53" t="s">
        <v>33</v>
      </c>
      <c r="E88" s="52">
        <v>8040940501</v>
      </c>
      <c r="F88" s="52"/>
      <c r="G88" s="107">
        <f t="shared" si="5"/>
        <v>150000</v>
      </c>
      <c r="H88" s="107">
        <f t="shared" si="5"/>
        <v>150000</v>
      </c>
      <c r="I88" s="19">
        <f t="shared" si="4"/>
        <v>100</v>
      </c>
    </row>
    <row r="89" spans="1:9" ht="31.5">
      <c r="A89" s="35" t="s">
        <v>79</v>
      </c>
      <c r="B89" s="36">
        <v>992</v>
      </c>
      <c r="C89" s="37" t="s">
        <v>16</v>
      </c>
      <c r="D89" s="37" t="s">
        <v>8</v>
      </c>
      <c r="E89" s="37" t="s">
        <v>126</v>
      </c>
      <c r="F89" s="37">
        <v>200</v>
      </c>
      <c r="G89" s="96">
        <f t="shared" si="5"/>
        <v>150000</v>
      </c>
      <c r="H89" s="96">
        <f t="shared" si="5"/>
        <v>150000</v>
      </c>
      <c r="I89" s="19">
        <f t="shared" si="4"/>
        <v>100</v>
      </c>
    </row>
    <row r="90" spans="1:9" ht="31.5">
      <c r="A90" s="35" t="s">
        <v>17</v>
      </c>
      <c r="B90" s="36">
        <v>992</v>
      </c>
      <c r="C90" s="37" t="s">
        <v>16</v>
      </c>
      <c r="D90" s="37" t="s">
        <v>8</v>
      </c>
      <c r="E90" s="37" t="s">
        <v>126</v>
      </c>
      <c r="F90" s="37">
        <v>240</v>
      </c>
      <c r="G90" s="96">
        <f t="shared" si="5"/>
        <v>150000</v>
      </c>
      <c r="H90" s="96">
        <f t="shared" si="5"/>
        <v>150000</v>
      </c>
      <c r="I90" s="19">
        <f t="shared" si="4"/>
        <v>100</v>
      </c>
    </row>
    <row r="91" spans="1:9" ht="31.5">
      <c r="A91" s="35" t="s">
        <v>78</v>
      </c>
      <c r="B91" s="36">
        <v>992</v>
      </c>
      <c r="C91" s="37" t="s">
        <v>16</v>
      </c>
      <c r="D91" s="37" t="s">
        <v>8</v>
      </c>
      <c r="E91" s="37" t="s">
        <v>126</v>
      </c>
      <c r="F91" s="36">
        <v>244</v>
      </c>
      <c r="G91" s="96">
        <v>150000</v>
      </c>
      <c r="H91" s="96">
        <v>150000</v>
      </c>
      <c r="I91" s="19">
        <f t="shared" si="4"/>
        <v>100</v>
      </c>
    </row>
    <row r="92" spans="1:9" ht="47.25">
      <c r="A92" s="45" t="s">
        <v>127</v>
      </c>
      <c r="B92" s="57">
        <v>992</v>
      </c>
      <c r="C92" s="58" t="s">
        <v>16</v>
      </c>
      <c r="D92" s="58" t="s">
        <v>33</v>
      </c>
      <c r="E92" s="57">
        <v>7212240000</v>
      </c>
      <c r="F92" s="57"/>
      <c r="G92" s="108">
        <f aca="true" t="shared" si="6" ref="G92:H95">G93</f>
        <v>2263462.73</v>
      </c>
      <c r="H92" s="108">
        <f t="shared" si="6"/>
        <v>1340278.95</v>
      </c>
      <c r="I92" s="19">
        <f t="shared" si="4"/>
        <v>59.21365226102044</v>
      </c>
    </row>
    <row r="93" spans="1:9" ht="31.5">
      <c r="A93" s="51" t="s">
        <v>128</v>
      </c>
      <c r="B93" s="64">
        <v>992</v>
      </c>
      <c r="C93" s="65" t="s">
        <v>16</v>
      </c>
      <c r="D93" s="65" t="s">
        <v>33</v>
      </c>
      <c r="E93" s="64">
        <v>7212240000</v>
      </c>
      <c r="F93" s="64"/>
      <c r="G93" s="109">
        <f t="shared" si="6"/>
        <v>2263462.73</v>
      </c>
      <c r="H93" s="109">
        <f t="shared" si="6"/>
        <v>1340278.95</v>
      </c>
      <c r="I93" s="19">
        <f t="shared" si="4"/>
        <v>59.21365226102044</v>
      </c>
    </row>
    <row r="94" spans="1:9" ht="18.75">
      <c r="A94" s="51" t="s">
        <v>92</v>
      </c>
      <c r="B94" s="52">
        <v>992</v>
      </c>
      <c r="C94" s="53" t="s">
        <v>16</v>
      </c>
      <c r="D94" s="53" t="s">
        <v>33</v>
      </c>
      <c r="E94" s="52">
        <v>7212240000</v>
      </c>
      <c r="F94" s="52">
        <v>200</v>
      </c>
      <c r="G94" s="110">
        <f t="shared" si="6"/>
        <v>2263462.73</v>
      </c>
      <c r="H94" s="110">
        <f t="shared" si="6"/>
        <v>1340278.95</v>
      </c>
      <c r="I94" s="19">
        <f t="shared" si="4"/>
        <v>59.21365226102044</v>
      </c>
    </row>
    <row r="95" spans="1:9" ht="34.5" customHeight="1">
      <c r="A95" s="51" t="s">
        <v>17</v>
      </c>
      <c r="B95" s="52">
        <v>992</v>
      </c>
      <c r="C95" s="53" t="s">
        <v>16</v>
      </c>
      <c r="D95" s="53" t="s">
        <v>33</v>
      </c>
      <c r="E95" s="52">
        <v>7212240000</v>
      </c>
      <c r="F95" s="52">
        <v>240</v>
      </c>
      <c r="G95" s="110">
        <f t="shared" si="6"/>
        <v>2263462.73</v>
      </c>
      <c r="H95" s="110">
        <f t="shared" si="6"/>
        <v>1340278.95</v>
      </c>
      <c r="I95" s="19">
        <f t="shared" si="4"/>
        <v>59.21365226102044</v>
      </c>
    </row>
    <row r="96" spans="1:9" ht="31.5">
      <c r="A96" s="51" t="s">
        <v>78</v>
      </c>
      <c r="B96" s="52">
        <v>992</v>
      </c>
      <c r="C96" s="53" t="s">
        <v>16</v>
      </c>
      <c r="D96" s="53" t="s">
        <v>33</v>
      </c>
      <c r="E96" s="52">
        <v>7212240000</v>
      </c>
      <c r="F96" s="52">
        <v>244</v>
      </c>
      <c r="G96" s="110">
        <v>2263462.73</v>
      </c>
      <c r="H96" s="110">
        <v>1340278.95</v>
      </c>
      <c r="I96" s="19">
        <f t="shared" si="4"/>
        <v>59.21365226102044</v>
      </c>
    </row>
    <row r="97" spans="1:9" ht="18.75">
      <c r="A97" s="42" t="s">
        <v>23</v>
      </c>
      <c r="B97" s="43">
        <v>992</v>
      </c>
      <c r="C97" s="44" t="s">
        <v>31</v>
      </c>
      <c r="D97" s="44" t="s">
        <v>62</v>
      </c>
      <c r="E97" s="43"/>
      <c r="F97" s="69"/>
      <c r="G97" s="94">
        <f>G98+G113</f>
        <v>895661.55</v>
      </c>
      <c r="H97" s="94">
        <f>H98+H113</f>
        <v>895661.55</v>
      </c>
      <c r="I97" s="19">
        <f t="shared" si="4"/>
        <v>100</v>
      </c>
    </row>
    <row r="98" spans="1:9" ht="18.75">
      <c r="A98" s="42" t="s">
        <v>129</v>
      </c>
      <c r="B98" s="43">
        <v>992</v>
      </c>
      <c r="C98" s="44" t="s">
        <v>31</v>
      </c>
      <c r="D98" s="44" t="s">
        <v>9</v>
      </c>
      <c r="E98" s="43"/>
      <c r="F98" s="43"/>
      <c r="G98" s="111">
        <f>G99+G108+G104</f>
        <v>638305.23</v>
      </c>
      <c r="H98" s="111">
        <f>H99+H108+H104</f>
        <v>638305.23</v>
      </c>
      <c r="I98" s="19">
        <f t="shared" si="4"/>
        <v>100</v>
      </c>
    </row>
    <row r="99" spans="1:9" ht="18.75">
      <c r="A99" s="51" t="s">
        <v>24</v>
      </c>
      <c r="B99" s="52">
        <v>992</v>
      </c>
      <c r="C99" s="53" t="s">
        <v>31</v>
      </c>
      <c r="D99" s="53" t="s">
        <v>9</v>
      </c>
      <c r="E99" s="52">
        <v>8050240711</v>
      </c>
      <c r="F99" s="52">
        <v>244</v>
      </c>
      <c r="G99" s="52">
        <f>G100</f>
        <v>280000</v>
      </c>
      <c r="H99" s="52">
        <f>H100</f>
        <v>280000</v>
      </c>
      <c r="I99" s="19">
        <f t="shared" si="4"/>
        <v>100</v>
      </c>
    </row>
    <row r="100" spans="1:9" ht="18.75">
      <c r="A100" s="9" t="s">
        <v>130</v>
      </c>
      <c r="B100" s="52">
        <v>992</v>
      </c>
      <c r="C100" s="53" t="s">
        <v>31</v>
      </c>
      <c r="D100" s="53" t="s">
        <v>9</v>
      </c>
      <c r="E100" s="52">
        <v>8050240710</v>
      </c>
      <c r="F100" s="52"/>
      <c r="G100" s="52">
        <f>G102</f>
        <v>280000</v>
      </c>
      <c r="H100" s="52">
        <f>H102</f>
        <v>280000</v>
      </c>
      <c r="I100" s="19">
        <f t="shared" si="4"/>
        <v>100</v>
      </c>
    </row>
    <row r="101" spans="1:9" s="4" customFormat="1" ht="40.5" customHeight="1">
      <c r="A101" s="51" t="s">
        <v>92</v>
      </c>
      <c r="B101" s="46">
        <v>992</v>
      </c>
      <c r="C101" s="47" t="s">
        <v>31</v>
      </c>
      <c r="D101" s="47" t="s">
        <v>9</v>
      </c>
      <c r="E101" s="52">
        <v>8050240710</v>
      </c>
      <c r="F101" s="52">
        <v>200</v>
      </c>
      <c r="G101" s="52">
        <f>G102</f>
        <v>280000</v>
      </c>
      <c r="H101" s="52">
        <f>H102</f>
        <v>280000</v>
      </c>
      <c r="I101" s="19">
        <f t="shared" si="4"/>
        <v>100</v>
      </c>
    </row>
    <row r="102" spans="1:9" s="4" customFormat="1" ht="31.5" customHeight="1">
      <c r="A102" s="51" t="s">
        <v>17</v>
      </c>
      <c r="B102" s="52">
        <v>992</v>
      </c>
      <c r="C102" s="53" t="s">
        <v>31</v>
      </c>
      <c r="D102" s="53" t="s">
        <v>9</v>
      </c>
      <c r="E102" s="52">
        <v>8050240710</v>
      </c>
      <c r="F102" s="52">
        <v>240</v>
      </c>
      <c r="G102" s="52">
        <f>G103</f>
        <v>280000</v>
      </c>
      <c r="H102" s="52">
        <f>H103</f>
        <v>280000</v>
      </c>
      <c r="I102" s="19">
        <f t="shared" si="4"/>
        <v>100</v>
      </c>
    </row>
    <row r="103" spans="1:9" ht="41.25" customHeight="1">
      <c r="A103" s="51" t="s">
        <v>78</v>
      </c>
      <c r="B103" s="52">
        <v>992</v>
      </c>
      <c r="C103" s="53" t="s">
        <v>31</v>
      </c>
      <c r="D103" s="53" t="s">
        <v>9</v>
      </c>
      <c r="E103" s="52">
        <v>8050240710</v>
      </c>
      <c r="F103" s="52">
        <v>244</v>
      </c>
      <c r="G103" s="52">
        <v>280000</v>
      </c>
      <c r="H103" s="52">
        <v>280000</v>
      </c>
      <c r="I103" s="19">
        <f t="shared" si="4"/>
        <v>100</v>
      </c>
    </row>
    <row r="104" spans="1:9" s="11" customFormat="1" ht="41.25" customHeight="1">
      <c r="A104" s="45" t="s">
        <v>183</v>
      </c>
      <c r="B104" s="46">
        <v>992</v>
      </c>
      <c r="C104" s="47" t="s">
        <v>31</v>
      </c>
      <c r="D104" s="47" t="s">
        <v>9</v>
      </c>
      <c r="E104" s="46">
        <v>8050240711</v>
      </c>
      <c r="F104" s="46"/>
      <c r="G104" s="46">
        <f aca="true" t="shared" si="7" ref="G104:H106">G105</f>
        <v>58305.23</v>
      </c>
      <c r="H104" s="46">
        <f t="shared" si="7"/>
        <v>58305.23</v>
      </c>
      <c r="I104" s="19">
        <f t="shared" si="4"/>
        <v>100</v>
      </c>
    </row>
    <row r="105" spans="1:9" s="4" customFormat="1" ht="40.5" customHeight="1">
      <c r="A105" s="51" t="s">
        <v>92</v>
      </c>
      <c r="B105" s="46">
        <v>992</v>
      </c>
      <c r="C105" s="47" t="s">
        <v>31</v>
      </c>
      <c r="D105" s="47" t="s">
        <v>9</v>
      </c>
      <c r="E105" s="52">
        <v>8050240711</v>
      </c>
      <c r="F105" s="52">
        <v>200</v>
      </c>
      <c r="G105" s="52">
        <f t="shared" si="7"/>
        <v>58305.23</v>
      </c>
      <c r="H105" s="52">
        <f t="shared" si="7"/>
        <v>58305.23</v>
      </c>
      <c r="I105" s="19">
        <f>H105/G105*100</f>
        <v>100</v>
      </c>
    </row>
    <row r="106" spans="1:9" s="4" customFormat="1" ht="31.5" customHeight="1">
      <c r="A106" s="51" t="s">
        <v>17</v>
      </c>
      <c r="B106" s="52">
        <v>992</v>
      </c>
      <c r="C106" s="53" t="s">
        <v>31</v>
      </c>
      <c r="D106" s="53" t="s">
        <v>9</v>
      </c>
      <c r="E106" s="52">
        <v>8050240711</v>
      </c>
      <c r="F106" s="52">
        <v>240</v>
      </c>
      <c r="G106" s="52">
        <f t="shared" si="7"/>
        <v>58305.23</v>
      </c>
      <c r="H106" s="52">
        <f t="shared" si="7"/>
        <v>58305.23</v>
      </c>
      <c r="I106" s="19">
        <f>H106/G106*100</f>
        <v>100</v>
      </c>
    </row>
    <row r="107" spans="1:9" ht="41.25" customHeight="1">
      <c r="A107" s="51" t="s">
        <v>78</v>
      </c>
      <c r="B107" s="52">
        <v>992</v>
      </c>
      <c r="C107" s="53" t="s">
        <v>31</v>
      </c>
      <c r="D107" s="53" t="s">
        <v>9</v>
      </c>
      <c r="E107" s="52">
        <v>8050240711</v>
      </c>
      <c r="F107" s="52">
        <v>244</v>
      </c>
      <c r="G107" s="52">
        <v>58305.23</v>
      </c>
      <c r="H107" s="52">
        <v>58305.23</v>
      </c>
      <c r="I107" s="19">
        <f>H107/G107*100</f>
        <v>100</v>
      </c>
    </row>
    <row r="108" spans="1:9" ht="54.75" customHeight="1">
      <c r="A108" s="45" t="s">
        <v>131</v>
      </c>
      <c r="B108" s="57">
        <v>992</v>
      </c>
      <c r="C108" s="58" t="s">
        <v>31</v>
      </c>
      <c r="D108" s="58" t="s">
        <v>9</v>
      </c>
      <c r="E108" s="58" t="s">
        <v>132</v>
      </c>
      <c r="F108" s="57"/>
      <c r="G108" s="93">
        <f>G110</f>
        <v>300000</v>
      </c>
      <c r="H108" s="93">
        <f>H110</f>
        <v>300000</v>
      </c>
      <c r="I108" s="19">
        <f t="shared" si="4"/>
        <v>100</v>
      </c>
    </row>
    <row r="109" spans="1:9" ht="54.75" customHeight="1">
      <c r="A109" s="45" t="s">
        <v>184</v>
      </c>
      <c r="B109" s="57">
        <v>992</v>
      </c>
      <c r="C109" s="58" t="s">
        <v>31</v>
      </c>
      <c r="D109" s="58" t="s">
        <v>9</v>
      </c>
      <c r="E109" s="58" t="s">
        <v>132</v>
      </c>
      <c r="F109" s="57"/>
      <c r="G109" s="93">
        <f>G111</f>
        <v>300000</v>
      </c>
      <c r="H109" s="93">
        <f>H111</f>
        <v>300000</v>
      </c>
      <c r="I109" s="19">
        <f>H109/G109*100</f>
        <v>100</v>
      </c>
    </row>
    <row r="110" spans="1:9" ht="31.5">
      <c r="A110" s="35" t="s">
        <v>79</v>
      </c>
      <c r="B110" s="36">
        <v>992</v>
      </c>
      <c r="C110" s="53" t="s">
        <v>31</v>
      </c>
      <c r="D110" s="53" t="s">
        <v>9</v>
      </c>
      <c r="E110" s="37" t="s">
        <v>132</v>
      </c>
      <c r="F110" s="36">
        <v>200</v>
      </c>
      <c r="G110" s="112">
        <f>G111</f>
        <v>300000</v>
      </c>
      <c r="H110" s="112">
        <f>H111</f>
        <v>300000</v>
      </c>
      <c r="I110" s="19">
        <f t="shared" si="4"/>
        <v>100</v>
      </c>
    </row>
    <row r="111" spans="1:9" ht="31.5">
      <c r="A111" s="35" t="s">
        <v>17</v>
      </c>
      <c r="B111" s="36">
        <v>992</v>
      </c>
      <c r="C111" s="53" t="s">
        <v>31</v>
      </c>
      <c r="D111" s="53" t="s">
        <v>9</v>
      </c>
      <c r="E111" s="37" t="s">
        <v>132</v>
      </c>
      <c r="F111" s="36">
        <v>240</v>
      </c>
      <c r="G111" s="96">
        <f>G112</f>
        <v>300000</v>
      </c>
      <c r="H111" s="96">
        <f>H112</f>
        <v>300000</v>
      </c>
      <c r="I111" s="19">
        <f t="shared" si="4"/>
        <v>100</v>
      </c>
    </row>
    <row r="112" spans="1:9" ht="31.5">
      <c r="A112" s="35" t="s">
        <v>78</v>
      </c>
      <c r="B112" s="36">
        <v>992</v>
      </c>
      <c r="C112" s="53" t="s">
        <v>31</v>
      </c>
      <c r="D112" s="53" t="s">
        <v>9</v>
      </c>
      <c r="E112" s="37" t="s">
        <v>132</v>
      </c>
      <c r="F112" s="36">
        <v>244</v>
      </c>
      <c r="G112" s="96">
        <v>300000</v>
      </c>
      <c r="H112" s="96">
        <v>300000</v>
      </c>
      <c r="I112" s="19">
        <f t="shared" si="4"/>
        <v>100</v>
      </c>
    </row>
    <row r="113" spans="1:9" ht="18.75">
      <c r="A113" s="70" t="s">
        <v>133</v>
      </c>
      <c r="B113" s="62">
        <v>992</v>
      </c>
      <c r="C113" s="63" t="s">
        <v>31</v>
      </c>
      <c r="D113" s="63" t="s">
        <v>30</v>
      </c>
      <c r="E113" s="63"/>
      <c r="F113" s="62"/>
      <c r="G113" s="113">
        <f>G114+G126+G130+G134+G118</f>
        <v>257356.32</v>
      </c>
      <c r="H113" s="113">
        <f>H114+H126+H130+H134+H118</f>
        <v>257356.32</v>
      </c>
      <c r="I113" s="19">
        <f t="shared" si="4"/>
        <v>100</v>
      </c>
    </row>
    <row r="114" spans="1:9" ht="18.75">
      <c r="A114" s="45" t="s">
        <v>134</v>
      </c>
      <c r="B114" s="71">
        <v>992</v>
      </c>
      <c r="C114" s="72" t="s">
        <v>31</v>
      </c>
      <c r="D114" s="72" t="s">
        <v>30</v>
      </c>
      <c r="E114" s="44" t="s">
        <v>63</v>
      </c>
      <c r="F114" s="71">
        <v>200</v>
      </c>
      <c r="G114" s="114">
        <f aca="true" t="shared" si="8" ref="G114:H116">G115</f>
        <v>28610</v>
      </c>
      <c r="H114" s="114">
        <f t="shared" si="8"/>
        <v>28610</v>
      </c>
      <c r="I114" s="19">
        <f t="shared" si="4"/>
        <v>100</v>
      </c>
    </row>
    <row r="115" spans="1:9" s="11" customFormat="1" ht="77.25" customHeight="1">
      <c r="A115" s="35" t="s">
        <v>79</v>
      </c>
      <c r="B115" s="36">
        <v>992</v>
      </c>
      <c r="C115" s="37" t="s">
        <v>31</v>
      </c>
      <c r="D115" s="37" t="s">
        <v>30</v>
      </c>
      <c r="E115" s="47" t="s">
        <v>63</v>
      </c>
      <c r="F115" s="36">
        <v>240</v>
      </c>
      <c r="G115" s="96">
        <f t="shared" si="8"/>
        <v>28610</v>
      </c>
      <c r="H115" s="96">
        <f t="shared" si="8"/>
        <v>28610</v>
      </c>
      <c r="I115" s="19">
        <f t="shared" si="4"/>
        <v>100</v>
      </c>
    </row>
    <row r="116" spans="1:9" s="11" customFormat="1" ht="36.75" customHeight="1">
      <c r="A116" s="35" t="s">
        <v>17</v>
      </c>
      <c r="B116" s="36">
        <v>992</v>
      </c>
      <c r="C116" s="37" t="s">
        <v>31</v>
      </c>
      <c r="D116" s="37" t="s">
        <v>30</v>
      </c>
      <c r="E116" s="58" t="s">
        <v>63</v>
      </c>
      <c r="F116" s="36">
        <v>244</v>
      </c>
      <c r="G116" s="96">
        <f t="shared" si="8"/>
        <v>28610</v>
      </c>
      <c r="H116" s="96">
        <f t="shared" si="8"/>
        <v>28610</v>
      </c>
      <c r="I116" s="19">
        <f t="shared" si="4"/>
        <v>100</v>
      </c>
    </row>
    <row r="117" spans="1:9" s="11" customFormat="1" ht="31.5">
      <c r="A117" s="35" t="s">
        <v>78</v>
      </c>
      <c r="B117" s="36">
        <v>992</v>
      </c>
      <c r="C117" s="37" t="s">
        <v>31</v>
      </c>
      <c r="D117" s="37" t="s">
        <v>30</v>
      </c>
      <c r="E117" s="58" t="s">
        <v>63</v>
      </c>
      <c r="F117" s="36">
        <v>244</v>
      </c>
      <c r="G117" s="96">
        <v>28610</v>
      </c>
      <c r="H117" s="96">
        <v>28610</v>
      </c>
      <c r="I117" s="19">
        <f t="shared" si="4"/>
        <v>100</v>
      </c>
    </row>
    <row r="118" spans="1:9" ht="18.75">
      <c r="A118" s="56" t="s">
        <v>138</v>
      </c>
      <c r="B118" s="57">
        <v>992</v>
      </c>
      <c r="C118" s="58" t="s">
        <v>31</v>
      </c>
      <c r="D118" s="58" t="s">
        <v>30</v>
      </c>
      <c r="E118" s="53" t="s">
        <v>65</v>
      </c>
      <c r="F118" s="57"/>
      <c r="G118" s="115">
        <f aca="true" t="shared" si="9" ref="G118:H120">G119</f>
        <v>23746.32</v>
      </c>
      <c r="H118" s="115">
        <f t="shared" si="9"/>
        <v>23746.32</v>
      </c>
      <c r="I118" s="19">
        <v>0</v>
      </c>
    </row>
    <row r="119" spans="1:9" ht="18.75">
      <c r="A119" s="51" t="s">
        <v>92</v>
      </c>
      <c r="B119" s="52">
        <v>992</v>
      </c>
      <c r="C119" s="53" t="s">
        <v>31</v>
      </c>
      <c r="D119" s="53" t="s">
        <v>30</v>
      </c>
      <c r="E119" s="53" t="s">
        <v>65</v>
      </c>
      <c r="F119" s="52">
        <v>200</v>
      </c>
      <c r="G119" s="52">
        <f t="shared" si="9"/>
        <v>23746.32</v>
      </c>
      <c r="H119" s="52">
        <f t="shared" si="9"/>
        <v>23746.32</v>
      </c>
      <c r="I119" s="19">
        <v>0</v>
      </c>
    </row>
    <row r="120" spans="1:9" ht="31.5">
      <c r="A120" s="51" t="s">
        <v>17</v>
      </c>
      <c r="B120" s="52">
        <v>992</v>
      </c>
      <c r="C120" s="53" t="s">
        <v>31</v>
      </c>
      <c r="D120" s="53" t="s">
        <v>30</v>
      </c>
      <c r="E120" s="53" t="s">
        <v>65</v>
      </c>
      <c r="F120" s="52">
        <v>240</v>
      </c>
      <c r="G120" s="52">
        <f t="shared" si="9"/>
        <v>23746.32</v>
      </c>
      <c r="H120" s="52">
        <f t="shared" si="9"/>
        <v>23746.32</v>
      </c>
      <c r="I120" s="19">
        <v>0</v>
      </c>
    </row>
    <row r="121" spans="1:9" ht="31.5">
      <c r="A121" s="51" t="s">
        <v>78</v>
      </c>
      <c r="B121" s="52">
        <v>992</v>
      </c>
      <c r="C121" s="53" t="s">
        <v>31</v>
      </c>
      <c r="D121" s="53" t="s">
        <v>30</v>
      </c>
      <c r="E121" s="53" t="s">
        <v>65</v>
      </c>
      <c r="F121" s="52">
        <v>244</v>
      </c>
      <c r="G121" s="52">
        <v>23746.32</v>
      </c>
      <c r="H121" s="52">
        <v>23746.32</v>
      </c>
      <c r="I121" s="19">
        <v>0</v>
      </c>
    </row>
    <row r="122" spans="1:9" ht="31.5">
      <c r="A122" s="56" t="s">
        <v>25</v>
      </c>
      <c r="B122" s="57">
        <v>992</v>
      </c>
      <c r="C122" s="58" t="s">
        <v>31</v>
      </c>
      <c r="D122" s="58" t="s">
        <v>30</v>
      </c>
      <c r="E122" s="53" t="s">
        <v>137</v>
      </c>
      <c r="F122" s="57"/>
      <c r="G122" s="116">
        <f aca="true" t="shared" si="10" ref="G122:H124">G123</f>
        <v>0</v>
      </c>
      <c r="H122" s="116">
        <f t="shared" si="10"/>
        <v>0</v>
      </c>
      <c r="I122" s="19">
        <v>0</v>
      </c>
    </row>
    <row r="123" spans="1:9" s="4" customFormat="1" ht="18.75">
      <c r="A123" s="51" t="s">
        <v>92</v>
      </c>
      <c r="B123" s="52">
        <v>992</v>
      </c>
      <c r="C123" s="53" t="s">
        <v>31</v>
      </c>
      <c r="D123" s="53" t="s">
        <v>30</v>
      </c>
      <c r="E123" s="53" t="s">
        <v>137</v>
      </c>
      <c r="F123" s="52">
        <v>200</v>
      </c>
      <c r="G123" s="52">
        <f t="shared" si="10"/>
        <v>0</v>
      </c>
      <c r="H123" s="52">
        <f t="shared" si="10"/>
        <v>0</v>
      </c>
      <c r="I123" s="19">
        <v>0</v>
      </c>
    </row>
    <row r="124" spans="1:9" ht="31.5">
      <c r="A124" s="51" t="s">
        <v>17</v>
      </c>
      <c r="B124" s="52">
        <v>992</v>
      </c>
      <c r="C124" s="53" t="s">
        <v>31</v>
      </c>
      <c r="D124" s="53" t="s">
        <v>30</v>
      </c>
      <c r="E124" s="53" t="s">
        <v>137</v>
      </c>
      <c r="F124" s="52">
        <v>240</v>
      </c>
      <c r="G124" s="52">
        <f t="shared" si="10"/>
        <v>0</v>
      </c>
      <c r="H124" s="52">
        <f t="shared" si="10"/>
        <v>0</v>
      </c>
      <c r="I124" s="19">
        <v>0</v>
      </c>
    </row>
    <row r="125" spans="1:9" ht="31.5">
      <c r="A125" s="51" t="s">
        <v>78</v>
      </c>
      <c r="B125" s="52">
        <v>992</v>
      </c>
      <c r="C125" s="53" t="s">
        <v>31</v>
      </c>
      <c r="D125" s="53" t="s">
        <v>30</v>
      </c>
      <c r="E125" s="53" t="s">
        <v>137</v>
      </c>
      <c r="F125" s="52">
        <v>244</v>
      </c>
      <c r="G125" s="52">
        <v>0</v>
      </c>
      <c r="H125" s="52">
        <v>0</v>
      </c>
      <c r="I125" s="19">
        <v>0</v>
      </c>
    </row>
    <row r="126" spans="1:9" ht="18.75">
      <c r="A126" s="45" t="s">
        <v>135</v>
      </c>
      <c r="B126" s="57">
        <v>992</v>
      </c>
      <c r="C126" s="58" t="s">
        <v>31</v>
      </c>
      <c r="D126" s="58" t="s">
        <v>30</v>
      </c>
      <c r="E126" s="53" t="s">
        <v>162</v>
      </c>
      <c r="F126" s="73"/>
      <c r="G126" s="116">
        <f aca="true" t="shared" si="11" ref="G126:H128">G127</f>
        <v>105000</v>
      </c>
      <c r="H126" s="116">
        <f t="shared" si="11"/>
        <v>105000</v>
      </c>
      <c r="I126" s="19">
        <f aca="true" t="shared" si="12" ref="I126:I154">H126/G126*100</f>
        <v>100</v>
      </c>
    </row>
    <row r="127" spans="1:9" ht="18.75">
      <c r="A127" s="51" t="s">
        <v>92</v>
      </c>
      <c r="B127" s="52">
        <v>992</v>
      </c>
      <c r="C127" s="53" t="s">
        <v>31</v>
      </c>
      <c r="D127" s="53" t="s">
        <v>30</v>
      </c>
      <c r="E127" s="53" t="s">
        <v>162</v>
      </c>
      <c r="F127" s="74">
        <v>200</v>
      </c>
      <c r="G127" s="52">
        <f t="shared" si="11"/>
        <v>105000</v>
      </c>
      <c r="H127" s="52">
        <f t="shared" si="11"/>
        <v>105000</v>
      </c>
      <c r="I127" s="19">
        <f t="shared" si="12"/>
        <v>100</v>
      </c>
    </row>
    <row r="128" spans="1:9" ht="31.5">
      <c r="A128" s="51" t="s">
        <v>17</v>
      </c>
      <c r="B128" s="52">
        <v>992</v>
      </c>
      <c r="C128" s="53" t="s">
        <v>31</v>
      </c>
      <c r="D128" s="53" t="s">
        <v>30</v>
      </c>
      <c r="E128" s="53" t="s">
        <v>162</v>
      </c>
      <c r="F128" s="52">
        <v>240</v>
      </c>
      <c r="G128" s="52">
        <f t="shared" si="11"/>
        <v>105000</v>
      </c>
      <c r="H128" s="52">
        <f t="shared" si="11"/>
        <v>105000</v>
      </c>
      <c r="I128" s="19">
        <f t="shared" si="12"/>
        <v>100</v>
      </c>
    </row>
    <row r="129" spans="1:9" ht="31.5">
      <c r="A129" s="51" t="s">
        <v>78</v>
      </c>
      <c r="B129" s="64">
        <v>992</v>
      </c>
      <c r="C129" s="65" t="s">
        <v>31</v>
      </c>
      <c r="D129" s="65" t="s">
        <v>30</v>
      </c>
      <c r="E129" s="53" t="s">
        <v>162</v>
      </c>
      <c r="F129" s="64">
        <v>244</v>
      </c>
      <c r="G129" s="52">
        <v>105000</v>
      </c>
      <c r="H129" s="52">
        <v>105000</v>
      </c>
      <c r="I129" s="19">
        <f t="shared" si="12"/>
        <v>100</v>
      </c>
    </row>
    <row r="130" spans="1:9" ht="18.75">
      <c r="A130" s="56" t="s">
        <v>136</v>
      </c>
      <c r="B130" s="57">
        <v>992</v>
      </c>
      <c r="C130" s="58" t="s">
        <v>31</v>
      </c>
      <c r="D130" s="58" t="s">
        <v>30</v>
      </c>
      <c r="E130" s="53" t="s">
        <v>163</v>
      </c>
      <c r="F130" s="57"/>
      <c r="G130" s="116">
        <f aca="true" t="shared" si="13" ref="G130:H132">G131</f>
        <v>0</v>
      </c>
      <c r="H130" s="116">
        <f t="shared" si="13"/>
        <v>0</v>
      </c>
      <c r="I130" s="19">
        <v>0</v>
      </c>
    </row>
    <row r="131" spans="1:9" ht="18.75">
      <c r="A131" s="51" t="s">
        <v>92</v>
      </c>
      <c r="B131" s="52">
        <v>992</v>
      </c>
      <c r="C131" s="53" t="s">
        <v>31</v>
      </c>
      <c r="D131" s="53" t="s">
        <v>30</v>
      </c>
      <c r="E131" s="53" t="s">
        <v>163</v>
      </c>
      <c r="F131" s="52">
        <v>200</v>
      </c>
      <c r="G131" s="52">
        <f t="shared" si="13"/>
        <v>0</v>
      </c>
      <c r="H131" s="52">
        <f t="shared" si="13"/>
        <v>0</v>
      </c>
      <c r="I131" s="19">
        <v>0</v>
      </c>
    </row>
    <row r="132" spans="1:9" ht="30.75" customHeight="1">
      <c r="A132" s="51" t="s">
        <v>17</v>
      </c>
      <c r="B132" s="52">
        <v>992</v>
      </c>
      <c r="C132" s="53" t="s">
        <v>31</v>
      </c>
      <c r="D132" s="53" t="s">
        <v>30</v>
      </c>
      <c r="E132" s="53" t="s">
        <v>163</v>
      </c>
      <c r="F132" s="52">
        <v>240</v>
      </c>
      <c r="G132" s="52">
        <f t="shared" si="13"/>
        <v>0</v>
      </c>
      <c r="H132" s="52">
        <f t="shared" si="13"/>
        <v>0</v>
      </c>
      <c r="I132" s="19">
        <v>0</v>
      </c>
    </row>
    <row r="133" spans="1:9" ht="38.25" customHeight="1">
      <c r="A133" s="51" t="s">
        <v>78</v>
      </c>
      <c r="B133" s="52">
        <v>992</v>
      </c>
      <c r="C133" s="53" t="s">
        <v>31</v>
      </c>
      <c r="D133" s="53" t="s">
        <v>30</v>
      </c>
      <c r="E133" s="53" t="s">
        <v>163</v>
      </c>
      <c r="F133" s="52">
        <v>244</v>
      </c>
      <c r="G133" s="52">
        <v>0</v>
      </c>
      <c r="H133" s="52">
        <v>0</v>
      </c>
      <c r="I133" s="19">
        <v>0</v>
      </c>
    </row>
    <row r="134" spans="1:9" s="12" customFormat="1" ht="21" customHeight="1">
      <c r="A134" s="45" t="s">
        <v>139</v>
      </c>
      <c r="B134" s="46">
        <v>992</v>
      </c>
      <c r="C134" s="47" t="s">
        <v>31</v>
      </c>
      <c r="D134" s="47" t="s">
        <v>30</v>
      </c>
      <c r="E134" s="47" t="s">
        <v>140</v>
      </c>
      <c r="F134" s="46">
        <v>200</v>
      </c>
      <c r="G134" s="46">
        <f>G135</f>
        <v>100000</v>
      </c>
      <c r="H134" s="46">
        <f>H135</f>
        <v>100000</v>
      </c>
      <c r="I134" s="19">
        <f t="shared" si="12"/>
        <v>100</v>
      </c>
    </row>
    <row r="135" spans="1:9" s="12" customFormat="1" ht="57" customHeight="1">
      <c r="A135" s="51" t="s">
        <v>17</v>
      </c>
      <c r="B135" s="52">
        <v>992</v>
      </c>
      <c r="C135" s="53" t="s">
        <v>31</v>
      </c>
      <c r="D135" s="53" t="s">
        <v>30</v>
      </c>
      <c r="E135" s="53" t="s">
        <v>140</v>
      </c>
      <c r="F135" s="52">
        <v>240</v>
      </c>
      <c r="G135" s="52">
        <f>G136</f>
        <v>100000</v>
      </c>
      <c r="H135" s="52">
        <f>H136</f>
        <v>100000</v>
      </c>
      <c r="I135" s="19">
        <f t="shared" si="12"/>
        <v>100</v>
      </c>
    </row>
    <row r="136" spans="1:9" s="13" customFormat="1" ht="21" customHeight="1">
      <c r="A136" s="51" t="s">
        <v>78</v>
      </c>
      <c r="B136" s="52">
        <v>992</v>
      </c>
      <c r="C136" s="53" t="s">
        <v>31</v>
      </c>
      <c r="D136" s="53" t="s">
        <v>30</v>
      </c>
      <c r="E136" s="53" t="s">
        <v>140</v>
      </c>
      <c r="F136" s="52">
        <v>244</v>
      </c>
      <c r="G136" s="52">
        <v>100000</v>
      </c>
      <c r="H136" s="52">
        <v>100000</v>
      </c>
      <c r="I136" s="19">
        <f t="shared" si="12"/>
        <v>100</v>
      </c>
    </row>
    <row r="137" spans="1:9" s="13" customFormat="1" ht="21" customHeight="1">
      <c r="A137" s="45" t="s">
        <v>141</v>
      </c>
      <c r="B137" s="64">
        <v>992</v>
      </c>
      <c r="C137" s="65" t="s">
        <v>31</v>
      </c>
      <c r="D137" s="65" t="s">
        <v>30</v>
      </c>
      <c r="E137" s="57">
        <v>7312340000</v>
      </c>
      <c r="F137" s="64"/>
      <c r="G137" s="52">
        <f>G138</f>
        <v>0</v>
      </c>
      <c r="H137" s="52">
        <v>0</v>
      </c>
      <c r="I137" s="19">
        <v>0</v>
      </c>
    </row>
    <row r="138" spans="1:9" s="13" customFormat="1" ht="34.5" customHeight="1">
      <c r="A138" s="51" t="s">
        <v>92</v>
      </c>
      <c r="B138" s="52">
        <v>992</v>
      </c>
      <c r="C138" s="75" t="s">
        <v>31</v>
      </c>
      <c r="D138" s="75" t="s">
        <v>30</v>
      </c>
      <c r="E138" s="52">
        <v>7312340000</v>
      </c>
      <c r="F138" s="51">
        <v>200</v>
      </c>
      <c r="G138" s="116">
        <f>G139</f>
        <v>0</v>
      </c>
      <c r="H138" s="116">
        <f>H139</f>
        <v>0</v>
      </c>
      <c r="I138" s="19">
        <v>0</v>
      </c>
    </row>
    <row r="139" spans="1:9" s="13" customFormat="1" ht="39" customHeight="1">
      <c r="A139" s="51" t="s">
        <v>17</v>
      </c>
      <c r="B139" s="52">
        <v>992</v>
      </c>
      <c r="C139" s="75" t="s">
        <v>31</v>
      </c>
      <c r="D139" s="75" t="s">
        <v>30</v>
      </c>
      <c r="E139" s="52">
        <v>7312340000</v>
      </c>
      <c r="F139" s="51">
        <v>240</v>
      </c>
      <c r="G139" s="52">
        <f>G140</f>
        <v>0</v>
      </c>
      <c r="H139" s="52">
        <f>H140</f>
        <v>0</v>
      </c>
      <c r="I139" s="19">
        <v>0</v>
      </c>
    </row>
    <row r="140" spans="1:9" s="13" customFormat="1" ht="31.5">
      <c r="A140" s="51" t="s">
        <v>78</v>
      </c>
      <c r="B140" s="52">
        <v>992</v>
      </c>
      <c r="C140" s="75" t="s">
        <v>31</v>
      </c>
      <c r="D140" s="75" t="s">
        <v>30</v>
      </c>
      <c r="E140" s="52">
        <v>7312340000</v>
      </c>
      <c r="F140" s="51">
        <v>244</v>
      </c>
      <c r="G140" s="52">
        <v>0</v>
      </c>
      <c r="H140" s="52">
        <v>0</v>
      </c>
      <c r="I140" s="19">
        <v>0</v>
      </c>
    </row>
    <row r="141" spans="1:9" ht="31.5">
      <c r="A141" s="42" t="s">
        <v>142</v>
      </c>
      <c r="B141" s="43">
        <v>992</v>
      </c>
      <c r="C141" s="44" t="s">
        <v>143</v>
      </c>
      <c r="D141" s="44" t="s">
        <v>143</v>
      </c>
      <c r="E141" s="43"/>
      <c r="F141" s="43"/>
      <c r="G141" s="52">
        <f>G146+G151</f>
        <v>11070</v>
      </c>
      <c r="H141" s="52">
        <f>H142+H146+H151</f>
        <v>11070</v>
      </c>
      <c r="I141" s="19">
        <f>H141/G141*100</f>
        <v>100</v>
      </c>
    </row>
    <row r="142" spans="1:9" ht="18.75">
      <c r="A142" s="51" t="s">
        <v>92</v>
      </c>
      <c r="B142" s="52">
        <v>992</v>
      </c>
      <c r="C142" s="53" t="s">
        <v>143</v>
      </c>
      <c r="D142" s="53" t="s">
        <v>143</v>
      </c>
      <c r="E142" s="52">
        <v>8080043100</v>
      </c>
      <c r="F142" s="52">
        <v>200</v>
      </c>
      <c r="G142" s="117">
        <v>0</v>
      </c>
      <c r="H142" s="117">
        <v>0</v>
      </c>
      <c r="I142" s="19">
        <v>0</v>
      </c>
    </row>
    <row r="143" spans="1:9" ht="31.5">
      <c r="A143" s="51" t="s">
        <v>17</v>
      </c>
      <c r="B143" s="52">
        <v>992</v>
      </c>
      <c r="C143" s="53" t="s">
        <v>143</v>
      </c>
      <c r="D143" s="53" t="s">
        <v>143</v>
      </c>
      <c r="E143" s="52">
        <v>8080043100</v>
      </c>
      <c r="F143" s="52">
        <v>240</v>
      </c>
      <c r="G143" s="52">
        <f>G144</f>
        <v>0</v>
      </c>
      <c r="H143" s="52">
        <f>H144</f>
        <v>0</v>
      </c>
      <c r="I143" s="19">
        <v>0</v>
      </c>
    </row>
    <row r="144" spans="1:9" ht="31.5">
      <c r="A144" s="51" t="s">
        <v>78</v>
      </c>
      <c r="B144" s="52">
        <v>992</v>
      </c>
      <c r="C144" s="53" t="s">
        <v>143</v>
      </c>
      <c r="D144" s="53" t="s">
        <v>143</v>
      </c>
      <c r="E144" s="52">
        <v>8080043100</v>
      </c>
      <c r="F144" s="52">
        <v>244</v>
      </c>
      <c r="G144" s="52">
        <f>G145</f>
        <v>0</v>
      </c>
      <c r="H144" s="52">
        <f>H145</f>
        <v>0</v>
      </c>
      <c r="I144" s="19">
        <v>0</v>
      </c>
    </row>
    <row r="145" spans="1:9" ht="50.25" customHeight="1">
      <c r="A145" s="45" t="s">
        <v>144</v>
      </c>
      <c r="B145" s="57">
        <v>992</v>
      </c>
      <c r="C145" s="65" t="s">
        <v>143</v>
      </c>
      <c r="D145" s="65" t="s">
        <v>143</v>
      </c>
      <c r="E145" s="57"/>
      <c r="F145" s="57"/>
      <c r="G145" s="52">
        <v>0</v>
      </c>
      <c r="H145" s="52">
        <v>0</v>
      </c>
      <c r="I145" s="19">
        <v>0</v>
      </c>
    </row>
    <row r="146" spans="1:9" ht="38.25" customHeight="1">
      <c r="A146" s="51" t="s">
        <v>145</v>
      </c>
      <c r="B146" s="52">
        <v>992</v>
      </c>
      <c r="C146" s="53" t="s">
        <v>143</v>
      </c>
      <c r="D146" s="53" t="s">
        <v>143</v>
      </c>
      <c r="E146" s="52">
        <v>6313340000</v>
      </c>
      <c r="F146" s="52">
        <v>200</v>
      </c>
      <c r="G146" s="118">
        <f>G147</f>
        <v>4000</v>
      </c>
      <c r="H146" s="118">
        <f>H147</f>
        <v>4000</v>
      </c>
      <c r="I146" s="19">
        <f t="shared" si="12"/>
        <v>100</v>
      </c>
    </row>
    <row r="147" spans="1:9" ht="38.25" customHeight="1">
      <c r="A147" s="51" t="s">
        <v>92</v>
      </c>
      <c r="B147" s="52">
        <v>992</v>
      </c>
      <c r="C147" s="53" t="s">
        <v>143</v>
      </c>
      <c r="D147" s="53" t="s">
        <v>143</v>
      </c>
      <c r="E147" s="52">
        <v>6313340000</v>
      </c>
      <c r="F147" s="52">
        <v>200</v>
      </c>
      <c r="G147" s="52">
        <f>G149</f>
        <v>4000</v>
      </c>
      <c r="H147" s="52">
        <f>H149</f>
        <v>4000</v>
      </c>
      <c r="I147" s="19">
        <f t="shared" si="12"/>
        <v>100</v>
      </c>
    </row>
    <row r="148" spans="1:9" ht="38.25" customHeight="1">
      <c r="A148" s="51" t="s">
        <v>17</v>
      </c>
      <c r="B148" s="52">
        <v>992</v>
      </c>
      <c r="C148" s="53" t="s">
        <v>143</v>
      </c>
      <c r="D148" s="53" t="s">
        <v>143</v>
      </c>
      <c r="E148" s="52">
        <v>6313340000</v>
      </c>
      <c r="F148" s="52">
        <v>240</v>
      </c>
      <c r="G148" s="52">
        <f>G150</f>
        <v>4000</v>
      </c>
      <c r="H148" s="52">
        <f>H150</f>
        <v>4000</v>
      </c>
      <c r="I148" s="19">
        <f t="shared" si="12"/>
        <v>100</v>
      </c>
    </row>
    <row r="149" spans="1:9" ht="38.25" customHeight="1">
      <c r="A149" s="51" t="s">
        <v>78</v>
      </c>
      <c r="B149" s="52">
        <v>992</v>
      </c>
      <c r="C149" s="53" t="s">
        <v>143</v>
      </c>
      <c r="D149" s="53" t="s">
        <v>143</v>
      </c>
      <c r="E149" s="52">
        <v>6313340000</v>
      </c>
      <c r="F149" s="52">
        <v>244</v>
      </c>
      <c r="G149" s="52">
        <f>G150</f>
        <v>4000</v>
      </c>
      <c r="H149" s="52">
        <f>H150</f>
        <v>4000</v>
      </c>
      <c r="I149" s="19">
        <f t="shared" si="12"/>
        <v>100</v>
      </c>
    </row>
    <row r="150" spans="1:9" ht="38.25" customHeight="1">
      <c r="A150" s="45" t="s">
        <v>146</v>
      </c>
      <c r="B150" s="64">
        <v>992</v>
      </c>
      <c r="C150" s="65" t="s">
        <v>143</v>
      </c>
      <c r="D150" s="65" t="s">
        <v>143</v>
      </c>
      <c r="E150" s="64">
        <v>6413440000</v>
      </c>
      <c r="F150" s="57"/>
      <c r="G150" s="52">
        <v>4000</v>
      </c>
      <c r="H150" s="52">
        <v>4000</v>
      </c>
      <c r="I150" s="19">
        <f t="shared" si="12"/>
        <v>100</v>
      </c>
    </row>
    <row r="151" spans="1:9" ht="38.25" customHeight="1">
      <c r="A151" s="51" t="s">
        <v>92</v>
      </c>
      <c r="B151" s="52">
        <v>992</v>
      </c>
      <c r="C151" s="53" t="s">
        <v>143</v>
      </c>
      <c r="D151" s="53" t="s">
        <v>143</v>
      </c>
      <c r="E151" s="52">
        <v>6413440000</v>
      </c>
      <c r="F151" s="52">
        <v>200</v>
      </c>
      <c r="G151" s="118">
        <f>G152</f>
        <v>7070</v>
      </c>
      <c r="H151" s="118">
        <f>H152</f>
        <v>7070</v>
      </c>
      <c r="I151" s="19">
        <f t="shared" si="12"/>
        <v>100</v>
      </c>
    </row>
    <row r="152" spans="1:9" ht="39" customHeight="1">
      <c r="A152" s="51" t="s">
        <v>17</v>
      </c>
      <c r="B152" s="52">
        <v>992</v>
      </c>
      <c r="C152" s="53" t="s">
        <v>143</v>
      </c>
      <c r="D152" s="53" t="s">
        <v>143</v>
      </c>
      <c r="E152" s="52">
        <v>6413440000</v>
      </c>
      <c r="F152" s="52">
        <v>240</v>
      </c>
      <c r="G152" s="52">
        <f>G153</f>
        <v>7070</v>
      </c>
      <c r="H152" s="52">
        <f>H153</f>
        <v>7070</v>
      </c>
      <c r="I152" s="19">
        <f t="shared" si="12"/>
        <v>100</v>
      </c>
    </row>
    <row r="153" spans="1:9" ht="38.25" customHeight="1">
      <c r="A153" s="51" t="s">
        <v>78</v>
      </c>
      <c r="B153" s="52">
        <v>992</v>
      </c>
      <c r="C153" s="53" t="s">
        <v>143</v>
      </c>
      <c r="D153" s="53" t="s">
        <v>143</v>
      </c>
      <c r="E153" s="52">
        <v>6413440000</v>
      </c>
      <c r="F153" s="52">
        <v>244</v>
      </c>
      <c r="G153" s="52">
        <v>7070</v>
      </c>
      <c r="H153" s="52">
        <v>7070</v>
      </c>
      <c r="I153" s="19">
        <f t="shared" si="12"/>
        <v>100</v>
      </c>
    </row>
    <row r="154" spans="1:9" ht="17.25" customHeight="1">
      <c r="A154" s="70" t="s">
        <v>38</v>
      </c>
      <c r="B154" s="62">
        <v>992</v>
      </c>
      <c r="C154" s="63" t="s">
        <v>32</v>
      </c>
      <c r="D154" s="63"/>
      <c r="E154" s="63"/>
      <c r="F154" s="62"/>
      <c r="G154" s="131">
        <f>G155</f>
        <v>4703237.41</v>
      </c>
      <c r="H154" s="131">
        <f>H155</f>
        <v>4703237.41</v>
      </c>
      <c r="I154" s="19">
        <f t="shared" si="12"/>
        <v>100</v>
      </c>
    </row>
    <row r="155" spans="1:9" ht="39.75" customHeight="1">
      <c r="A155" s="76" t="s">
        <v>87</v>
      </c>
      <c r="B155" s="33">
        <v>992</v>
      </c>
      <c r="C155" s="34" t="s">
        <v>32</v>
      </c>
      <c r="D155" s="34" t="s">
        <v>8</v>
      </c>
      <c r="E155" s="34" t="s">
        <v>147</v>
      </c>
      <c r="F155" s="33"/>
      <c r="G155" s="94">
        <f>G156+G178</f>
        <v>4703237.41</v>
      </c>
      <c r="H155" s="94">
        <f>H156+H178</f>
        <v>4703237.41</v>
      </c>
      <c r="I155" s="19">
        <f aca="true" t="shared" si="14" ref="I155:I203">H155/G155*100</f>
        <v>100</v>
      </c>
    </row>
    <row r="156" spans="1:9" ht="57" customHeight="1">
      <c r="A156" s="77" t="s">
        <v>26</v>
      </c>
      <c r="B156" s="78">
        <v>992</v>
      </c>
      <c r="C156" s="79" t="s">
        <v>32</v>
      </c>
      <c r="D156" s="79" t="s">
        <v>8</v>
      </c>
      <c r="E156" s="79" t="s">
        <v>64</v>
      </c>
      <c r="F156" s="78"/>
      <c r="G156" s="100">
        <f>G157+G162+G188+G194+G198</f>
        <v>4075917.4099999997</v>
      </c>
      <c r="H156" s="100">
        <f>H157+H162+H188+H194+H198</f>
        <v>4075917.4099999997</v>
      </c>
      <c r="I156" s="19">
        <f t="shared" si="14"/>
        <v>100</v>
      </c>
    </row>
    <row r="157" spans="1:9" ht="39" customHeight="1">
      <c r="A157" s="30" t="s">
        <v>50</v>
      </c>
      <c r="B157" s="29">
        <v>992</v>
      </c>
      <c r="C157" s="27" t="s">
        <v>32</v>
      </c>
      <c r="D157" s="27" t="s">
        <v>8</v>
      </c>
      <c r="E157" s="27" t="s">
        <v>64</v>
      </c>
      <c r="F157" s="27" t="s">
        <v>11</v>
      </c>
      <c r="G157" s="119">
        <f>G158</f>
        <v>2770100</v>
      </c>
      <c r="H157" s="119">
        <f>H158</f>
        <v>2770100</v>
      </c>
      <c r="I157" s="19">
        <f t="shared" si="14"/>
        <v>100</v>
      </c>
    </row>
    <row r="158" spans="1:9" ht="39" customHeight="1">
      <c r="A158" s="30" t="s">
        <v>49</v>
      </c>
      <c r="B158" s="29">
        <v>992</v>
      </c>
      <c r="C158" s="27" t="s">
        <v>32</v>
      </c>
      <c r="D158" s="27" t="s">
        <v>8</v>
      </c>
      <c r="E158" s="27" t="s">
        <v>64</v>
      </c>
      <c r="F158" s="27" t="s">
        <v>46</v>
      </c>
      <c r="G158" s="120">
        <f>G159+G161</f>
        <v>2770100</v>
      </c>
      <c r="H158" s="120">
        <f>H159+H161</f>
        <v>2770100</v>
      </c>
      <c r="I158" s="19">
        <f t="shared" si="14"/>
        <v>100</v>
      </c>
    </row>
    <row r="159" spans="1:9" ht="39" customHeight="1">
      <c r="A159" s="30" t="s">
        <v>45</v>
      </c>
      <c r="B159" s="29">
        <v>992</v>
      </c>
      <c r="C159" s="27" t="s">
        <v>32</v>
      </c>
      <c r="D159" s="27" t="s">
        <v>8</v>
      </c>
      <c r="E159" s="27" t="s">
        <v>64</v>
      </c>
      <c r="F159" s="27" t="s">
        <v>47</v>
      </c>
      <c r="G159" s="120">
        <v>2147100</v>
      </c>
      <c r="H159" s="120">
        <v>2147100</v>
      </c>
      <c r="I159" s="19">
        <f t="shared" si="14"/>
        <v>100</v>
      </c>
    </row>
    <row r="160" spans="1:9" ht="39" customHeight="1">
      <c r="A160" s="30" t="s">
        <v>148</v>
      </c>
      <c r="B160" s="29">
        <v>992</v>
      </c>
      <c r="C160" s="27" t="s">
        <v>32</v>
      </c>
      <c r="D160" s="27" t="s">
        <v>8</v>
      </c>
      <c r="E160" s="27" t="s">
        <v>64</v>
      </c>
      <c r="F160" s="27" t="s">
        <v>84</v>
      </c>
      <c r="G160" s="120">
        <v>0</v>
      </c>
      <c r="H160" s="120">
        <v>0</v>
      </c>
      <c r="I160" s="19">
        <v>0</v>
      </c>
    </row>
    <row r="161" spans="1:9" ht="55.5" customHeight="1">
      <c r="A161" s="30" t="s">
        <v>149</v>
      </c>
      <c r="B161" s="29">
        <v>992</v>
      </c>
      <c r="C161" s="27" t="s">
        <v>32</v>
      </c>
      <c r="D161" s="27" t="s">
        <v>8</v>
      </c>
      <c r="E161" s="27" t="s">
        <v>64</v>
      </c>
      <c r="F161" s="27" t="s">
        <v>48</v>
      </c>
      <c r="G161" s="121">
        <v>623000</v>
      </c>
      <c r="H161" s="121">
        <v>623000</v>
      </c>
      <c r="I161" s="19">
        <f t="shared" si="14"/>
        <v>100</v>
      </c>
    </row>
    <row r="162" spans="1:9" s="11" customFormat="1" ht="21" customHeight="1">
      <c r="A162" s="32" t="s">
        <v>150</v>
      </c>
      <c r="B162" s="33">
        <v>992</v>
      </c>
      <c r="C162" s="34" t="s">
        <v>32</v>
      </c>
      <c r="D162" s="34" t="s">
        <v>8</v>
      </c>
      <c r="E162" s="34" t="s">
        <v>64</v>
      </c>
      <c r="F162" s="33"/>
      <c r="G162" s="125">
        <f>G163+G171</f>
        <v>700508.09</v>
      </c>
      <c r="H162" s="125">
        <f>H163+H171</f>
        <v>700508.09</v>
      </c>
      <c r="I162" s="133">
        <f t="shared" si="14"/>
        <v>100</v>
      </c>
    </row>
    <row r="163" spans="1:9" ht="24" customHeight="1">
      <c r="A163" s="45" t="s">
        <v>151</v>
      </c>
      <c r="B163" s="60">
        <v>992</v>
      </c>
      <c r="C163" s="61" t="s">
        <v>32</v>
      </c>
      <c r="D163" s="61" t="s">
        <v>8</v>
      </c>
      <c r="E163" s="34" t="s">
        <v>64</v>
      </c>
      <c r="F163" s="57"/>
      <c r="G163" s="100">
        <f>G164</f>
        <v>699564</v>
      </c>
      <c r="H163" s="100">
        <f>H164</f>
        <v>699564</v>
      </c>
      <c r="I163" s="19">
        <f t="shared" si="14"/>
        <v>100</v>
      </c>
    </row>
    <row r="164" spans="1:9" ht="31.5">
      <c r="A164" s="51" t="s">
        <v>79</v>
      </c>
      <c r="B164" s="29">
        <v>992</v>
      </c>
      <c r="C164" s="27" t="s">
        <v>32</v>
      </c>
      <c r="D164" s="27" t="s">
        <v>8</v>
      </c>
      <c r="E164" s="37" t="s">
        <v>64</v>
      </c>
      <c r="F164" s="64">
        <v>200</v>
      </c>
      <c r="G164" s="98">
        <f>G166</f>
        <v>699564</v>
      </c>
      <c r="H164" s="98">
        <f>H166</f>
        <v>699564</v>
      </c>
      <c r="I164" s="19">
        <v>0</v>
      </c>
    </row>
    <row r="165" spans="1:9" ht="31.5">
      <c r="A165" s="35" t="s">
        <v>17</v>
      </c>
      <c r="B165" s="29">
        <v>992</v>
      </c>
      <c r="C165" s="27" t="s">
        <v>32</v>
      </c>
      <c r="D165" s="27" t="s">
        <v>8</v>
      </c>
      <c r="E165" s="37" t="s">
        <v>64</v>
      </c>
      <c r="F165" s="64">
        <v>240</v>
      </c>
      <c r="G165" s="96">
        <f>G166</f>
        <v>699564</v>
      </c>
      <c r="H165" s="96">
        <f>H166</f>
        <v>699564</v>
      </c>
      <c r="I165" s="19">
        <f t="shared" si="14"/>
        <v>100</v>
      </c>
    </row>
    <row r="166" spans="1:9" ht="31.5">
      <c r="A166" s="35" t="s">
        <v>78</v>
      </c>
      <c r="B166" s="36">
        <v>992</v>
      </c>
      <c r="C166" s="37" t="s">
        <v>32</v>
      </c>
      <c r="D166" s="37" t="s">
        <v>8</v>
      </c>
      <c r="E166" s="37" t="s">
        <v>64</v>
      </c>
      <c r="F166" s="36">
        <v>244</v>
      </c>
      <c r="G166" s="96">
        <v>699564</v>
      </c>
      <c r="H166" s="96">
        <v>699564</v>
      </c>
      <c r="I166" s="19">
        <f t="shared" si="14"/>
        <v>100</v>
      </c>
    </row>
    <row r="167" spans="1:9" ht="19.5" customHeight="1">
      <c r="A167" s="32" t="s">
        <v>152</v>
      </c>
      <c r="B167" s="33">
        <v>992</v>
      </c>
      <c r="C167" s="34" t="s">
        <v>32</v>
      </c>
      <c r="D167" s="34" t="s">
        <v>8</v>
      </c>
      <c r="E167" s="34" t="s">
        <v>153</v>
      </c>
      <c r="F167" s="57" t="s">
        <v>154</v>
      </c>
      <c r="G167" s="96">
        <f aca="true" t="shared" si="15" ref="G167:H169">G168</f>
        <v>0</v>
      </c>
      <c r="H167" s="96">
        <f t="shared" si="15"/>
        <v>0</v>
      </c>
      <c r="I167" s="19">
        <v>0</v>
      </c>
    </row>
    <row r="168" spans="1:9" ht="21" customHeight="1">
      <c r="A168" s="35" t="s">
        <v>18</v>
      </c>
      <c r="B168" s="36">
        <v>992</v>
      </c>
      <c r="C168" s="37" t="s">
        <v>32</v>
      </c>
      <c r="D168" s="37" t="s">
        <v>8</v>
      </c>
      <c r="E168" s="37" t="s">
        <v>153</v>
      </c>
      <c r="F168" s="64">
        <v>200</v>
      </c>
      <c r="G168" s="98">
        <f t="shared" si="15"/>
        <v>0</v>
      </c>
      <c r="H168" s="98">
        <f t="shared" si="15"/>
        <v>0</v>
      </c>
      <c r="I168" s="19">
        <v>0</v>
      </c>
    </row>
    <row r="169" spans="1:9" ht="59.25" customHeight="1">
      <c r="A169" s="35" t="s">
        <v>17</v>
      </c>
      <c r="B169" s="40">
        <v>992</v>
      </c>
      <c r="C169" s="41" t="s">
        <v>32</v>
      </c>
      <c r="D169" s="41" t="s">
        <v>8</v>
      </c>
      <c r="E169" s="37" t="s">
        <v>153</v>
      </c>
      <c r="F169" s="40">
        <v>240</v>
      </c>
      <c r="G169" s="96">
        <f t="shared" si="15"/>
        <v>0</v>
      </c>
      <c r="H169" s="96">
        <f t="shared" si="15"/>
        <v>0</v>
      </c>
      <c r="I169" s="19">
        <v>0</v>
      </c>
    </row>
    <row r="170" spans="1:9" ht="31.5">
      <c r="A170" s="35" t="s">
        <v>78</v>
      </c>
      <c r="B170" s="38">
        <v>992</v>
      </c>
      <c r="C170" s="39" t="s">
        <v>32</v>
      </c>
      <c r="D170" s="39" t="s">
        <v>8</v>
      </c>
      <c r="E170" s="37" t="s">
        <v>64</v>
      </c>
      <c r="F170" s="40">
        <v>242</v>
      </c>
      <c r="G170" s="96">
        <v>0</v>
      </c>
      <c r="H170" s="96">
        <v>0</v>
      </c>
      <c r="I170" s="19">
        <v>0</v>
      </c>
    </row>
    <row r="171" spans="1:9" ht="18.75">
      <c r="A171" s="32" t="s">
        <v>1</v>
      </c>
      <c r="B171" s="38">
        <v>992</v>
      </c>
      <c r="C171" s="39" t="s">
        <v>32</v>
      </c>
      <c r="D171" s="39" t="s">
        <v>8</v>
      </c>
      <c r="E171" s="34" t="s">
        <v>64</v>
      </c>
      <c r="F171" s="38">
        <v>800</v>
      </c>
      <c r="G171" s="96">
        <f>G172</f>
        <v>944.09</v>
      </c>
      <c r="H171" s="96">
        <f>H172</f>
        <v>944.09</v>
      </c>
      <c r="I171" s="19">
        <f t="shared" si="14"/>
        <v>100</v>
      </c>
    </row>
    <row r="172" spans="1:9" ht="18.75">
      <c r="A172" s="35" t="s">
        <v>19</v>
      </c>
      <c r="B172" s="38">
        <v>992</v>
      </c>
      <c r="C172" s="39" t="s">
        <v>32</v>
      </c>
      <c r="D172" s="39" t="s">
        <v>8</v>
      </c>
      <c r="E172" s="37" t="s">
        <v>64</v>
      </c>
      <c r="F172" s="40">
        <v>850</v>
      </c>
      <c r="G172" s="98">
        <f>G173</f>
        <v>944.09</v>
      </c>
      <c r="H172" s="98">
        <f>H173</f>
        <v>944.09</v>
      </c>
      <c r="I172" s="19">
        <f t="shared" si="14"/>
        <v>100</v>
      </c>
    </row>
    <row r="173" spans="1:9" ht="18.75">
      <c r="A173" s="35" t="s">
        <v>107</v>
      </c>
      <c r="B173" s="33">
        <v>992</v>
      </c>
      <c r="C173" s="34" t="s">
        <v>32</v>
      </c>
      <c r="D173" s="34" t="s">
        <v>8</v>
      </c>
      <c r="E173" s="37" t="s">
        <v>64</v>
      </c>
      <c r="F173" s="36">
        <v>853</v>
      </c>
      <c r="G173" s="96">
        <v>944.09</v>
      </c>
      <c r="H173" s="96">
        <v>944.09</v>
      </c>
      <c r="I173" s="19">
        <f t="shared" si="14"/>
        <v>100</v>
      </c>
    </row>
    <row r="174" spans="1:9" ht="31.5">
      <c r="A174" s="32" t="s">
        <v>86</v>
      </c>
      <c r="B174" s="33">
        <v>992</v>
      </c>
      <c r="C174" s="34" t="s">
        <v>32</v>
      </c>
      <c r="D174" s="34" t="s">
        <v>8</v>
      </c>
      <c r="E174" s="34" t="s">
        <v>85</v>
      </c>
      <c r="F174" s="33"/>
      <c r="G174" s="96">
        <f aca="true" t="shared" si="16" ref="G174:H176">G175</f>
        <v>0</v>
      </c>
      <c r="H174" s="96">
        <f t="shared" si="16"/>
        <v>0</v>
      </c>
      <c r="I174" s="19">
        <v>0</v>
      </c>
    </row>
    <row r="175" spans="1:9" ht="18.75">
      <c r="A175" s="35" t="s">
        <v>155</v>
      </c>
      <c r="B175" s="36">
        <v>992</v>
      </c>
      <c r="C175" s="37" t="s">
        <v>32</v>
      </c>
      <c r="D175" s="37" t="s">
        <v>8</v>
      </c>
      <c r="E175" s="37" t="s">
        <v>85</v>
      </c>
      <c r="F175" s="36">
        <v>200</v>
      </c>
      <c r="G175" s="122">
        <f t="shared" si="16"/>
        <v>0</v>
      </c>
      <c r="H175" s="122">
        <f t="shared" si="16"/>
        <v>0</v>
      </c>
      <c r="I175" s="19">
        <v>0</v>
      </c>
    </row>
    <row r="176" spans="1:9" ht="36.75" customHeight="1">
      <c r="A176" s="35" t="s">
        <v>17</v>
      </c>
      <c r="B176" s="36">
        <v>992</v>
      </c>
      <c r="C176" s="37" t="s">
        <v>32</v>
      </c>
      <c r="D176" s="37" t="s">
        <v>8</v>
      </c>
      <c r="E176" s="37" t="s">
        <v>85</v>
      </c>
      <c r="F176" s="36">
        <v>240</v>
      </c>
      <c r="G176" s="123">
        <f t="shared" si="16"/>
        <v>0</v>
      </c>
      <c r="H176" s="123">
        <f t="shared" si="16"/>
        <v>0</v>
      </c>
      <c r="I176" s="19">
        <v>0</v>
      </c>
    </row>
    <row r="177" spans="1:9" ht="36.75" customHeight="1">
      <c r="A177" s="35" t="s">
        <v>78</v>
      </c>
      <c r="B177" s="36">
        <v>992</v>
      </c>
      <c r="C177" s="37" t="s">
        <v>32</v>
      </c>
      <c r="D177" s="37" t="s">
        <v>8</v>
      </c>
      <c r="E177" s="37" t="s">
        <v>85</v>
      </c>
      <c r="F177" s="36">
        <v>244</v>
      </c>
      <c r="G177" s="123">
        <v>0</v>
      </c>
      <c r="H177" s="123">
        <v>0</v>
      </c>
      <c r="I177" s="19">
        <v>0</v>
      </c>
    </row>
    <row r="178" spans="1:9" ht="21" customHeight="1">
      <c r="A178" s="76" t="s">
        <v>27</v>
      </c>
      <c r="B178" s="46">
        <v>992</v>
      </c>
      <c r="C178" s="47" t="s">
        <v>32</v>
      </c>
      <c r="D178" s="47" t="s">
        <v>8</v>
      </c>
      <c r="E178" s="47" t="s">
        <v>66</v>
      </c>
      <c r="F178" s="52"/>
      <c r="G178" s="129">
        <f>G179+G184</f>
        <v>627320</v>
      </c>
      <c r="H178" s="129">
        <f>H179+H184</f>
        <v>627320</v>
      </c>
      <c r="I178" s="19">
        <f t="shared" si="14"/>
        <v>100</v>
      </c>
    </row>
    <row r="179" spans="1:9" ht="21" customHeight="1">
      <c r="A179" s="30" t="s">
        <v>50</v>
      </c>
      <c r="B179" s="29">
        <v>992</v>
      </c>
      <c r="C179" s="27" t="s">
        <v>32</v>
      </c>
      <c r="D179" s="27" t="s">
        <v>8</v>
      </c>
      <c r="E179" s="27" t="s">
        <v>66</v>
      </c>
      <c r="F179" s="27" t="s">
        <v>11</v>
      </c>
      <c r="G179" s="97">
        <f>G180</f>
        <v>572600</v>
      </c>
      <c r="H179" s="97">
        <f>H180</f>
        <v>572600</v>
      </c>
      <c r="I179" s="19">
        <f t="shared" si="14"/>
        <v>100</v>
      </c>
    </row>
    <row r="180" spans="1:9" ht="21" customHeight="1">
      <c r="A180" s="30" t="s">
        <v>49</v>
      </c>
      <c r="B180" s="29">
        <v>992</v>
      </c>
      <c r="C180" s="27" t="s">
        <v>32</v>
      </c>
      <c r="D180" s="27" t="s">
        <v>8</v>
      </c>
      <c r="E180" s="27" t="s">
        <v>66</v>
      </c>
      <c r="F180" s="27" t="s">
        <v>46</v>
      </c>
      <c r="G180" s="120">
        <f>G181+G182</f>
        <v>572600</v>
      </c>
      <c r="H180" s="120">
        <f>H181+H182</f>
        <v>572600</v>
      </c>
      <c r="I180" s="19">
        <f t="shared" si="14"/>
        <v>100</v>
      </c>
    </row>
    <row r="181" spans="1:9" ht="21" customHeight="1">
      <c r="A181" s="30" t="s">
        <v>45</v>
      </c>
      <c r="B181" s="29">
        <v>992</v>
      </c>
      <c r="C181" s="27" t="s">
        <v>32</v>
      </c>
      <c r="D181" s="27" t="s">
        <v>8</v>
      </c>
      <c r="E181" s="27" t="s">
        <v>66</v>
      </c>
      <c r="F181" s="27" t="s">
        <v>47</v>
      </c>
      <c r="G181" s="124">
        <v>434400</v>
      </c>
      <c r="H181" s="124">
        <v>434400</v>
      </c>
      <c r="I181" s="19">
        <f t="shared" si="14"/>
        <v>100</v>
      </c>
    </row>
    <row r="182" spans="1:9" s="12" customFormat="1" ht="39" customHeight="1">
      <c r="A182" s="30" t="s">
        <v>149</v>
      </c>
      <c r="B182" s="29">
        <v>992</v>
      </c>
      <c r="C182" s="27" t="s">
        <v>32</v>
      </c>
      <c r="D182" s="27" t="s">
        <v>8</v>
      </c>
      <c r="E182" s="27" t="s">
        <v>66</v>
      </c>
      <c r="F182" s="27" t="s">
        <v>48</v>
      </c>
      <c r="G182" s="120">
        <v>138200</v>
      </c>
      <c r="H182" s="120">
        <v>138200</v>
      </c>
      <c r="I182" s="19">
        <f t="shared" si="14"/>
        <v>100</v>
      </c>
    </row>
    <row r="183" spans="1:9" s="12" customFormat="1" ht="38.25" customHeight="1">
      <c r="A183" s="32" t="s">
        <v>150</v>
      </c>
      <c r="B183" s="33">
        <v>992</v>
      </c>
      <c r="C183" s="34" t="s">
        <v>32</v>
      </c>
      <c r="D183" s="34" t="s">
        <v>8</v>
      </c>
      <c r="E183" s="34" t="s">
        <v>66</v>
      </c>
      <c r="F183" s="33"/>
      <c r="G183" s="125">
        <f aca="true" t="shared" si="17" ref="G183:H185">G184</f>
        <v>54720</v>
      </c>
      <c r="H183" s="125">
        <f t="shared" si="17"/>
        <v>54720</v>
      </c>
      <c r="I183" s="133">
        <f t="shared" si="14"/>
        <v>100</v>
      </c>
    </row>
    <row r="184" spans="1:9" s="13" customFormat="1" ht="21" customHeight="1">
      <c r="A184" s="51" t="s">
        <v>79</v>
      </c>
      <c r="B184" s="29">
        <v>992</v>
      </c>
      <c r="C184" s="27" t="s">
        <v>32</v>
      </c>
      <c r="D184" s="27" t="s">
        <v>8</v>
      </c>
      <c r="E184" s="37" t="s">
        <v>66</v>
      </c>
      <c r="F184" s="64">
        <v>200</v>
      </c>
      <c r="G184" s="100">
        <f t="shared" si="17"/>
        <v>54720</v>
      </c>
      <c r="H184" s="100">
        <f t="shared" si="17"/>
        <v>54720</v>
      </c>
      <c r="I184" s="19">
        <f t="shared" si="14"/>
        <v>100</v>
      </c>
    </row>
    <row r="185" spans="1:9" s="13" customFormat="1" ht="21" customHeight="1">
      <c r="A185" s="35" t="s">
        <v>17</v>
      </c>
      <c r="B185" s="29">
        <v>992</v>
      </c>
      <c r="C185" s="27" t="s">
        <v>32</v>
      </c>
      <c r="D185" s="27" t="s">
        <v>8</v>
      </c>
      <c r="E185" s="37" t="s">
        <v>66</v>
      </c>
      <c r="F185" s="64">
        <v>240</v>
      </c>
      <c r="G185" s="96">
        <f t="shared" si="17"/>
        <v>54720</v>
      </c>
      <c r="H185" s="96">
        <f t="shared" si="17"/>
        <v>54720</v>
      </c>
      <c r="I185" s="19">
        <f t="shared" si="14"/>
        <v>100</v>
      </c>
    </row>
    <row r="186" spans="1:9" s="13" customFormat="1" ht="34.5" customHeight="1">
      <c r="A186" s="35" t="s">
        <v>18</v>
      </c>
      <c r="B186" s="36">
        <v>992</v>
      </c>
      <c r="C186" s="37" t="s">
        <v>32</v>
      </c>
      <c r="D186" s="37" t="s">
        <v>8</v>
      </c>
      <c r="E186" s="37" t="s">
        <v>66</v>
      </c>
      <c r="F186" s="36">
        <v>242</v>
      </c>
      <c r="G186" s="96">
        <v>54720</v>
      </c>
      <c r="H186" s="96">
        <v>54720</v>
      </c>
      <c r="I186" s="19">
        <f t="shared" si="14"/>
        <v>100</v>
      </c>
    </row>
    <row r="187" spans="1:9" s="13" customFormat="1" ht="39" customHeight="1">
      <c r="A187" s="35" t="s">
        <v>78</v>
      </c>
      <c r="B187" s="36">
        <v>992</v>
      </c>
      <c r="C187" s="37" t="s">
        <v>32</v>
      </c>
      <c r="D187" s="37" t="s">
        <v>8</v>
      </c>
      <c r="E187" s="37" t="s">
        <v>66</v>
      </c>
      <c r="F187" s="36">
        <v>244</v>
      </c>
      <c r="G187" s="96">
        <v>0</v>
      </c>
      <c r="H187" s="96">
        <v>0</v>
      </c>
      <c r="I187" s="19">
        <v>0</v>
      </c>
    </row>
    <row r="188" spans="1:9" ht="56.25" customHeight="1">
      <c r="A188" s="80" t="s">
        <v>156</v>
      </c>
      <c r="B188" s="57">
        <v>992</v>
      </c>
      <c r="C188" s="58" t="s">
        <v>32</v>
      </c>
      <c r="D188" s="58" t="s">
        <v>8</v>
      </c>
      <c r="E188" s="58" t="s">
        <v>157</v>
      </c>
      <c r="F188" s="64"/>
      <c r="G188" s="96">
        <f>G189</f>
        <v>0</v>
      </c>
      <c r="H188" s="96">
        <f>H189</f>
        <v>0</v>
      </c>
      <c r="I188" s="19">
        <v>0</v>
      </c>
    </row>
    <row r="189" spans="1:9" ht="24" customHeight="1">
      <c r="A189" s="59" t="s">
        <v>158</v>
      </c>
      <c r="B189" s="60">
        <v>992</v>
      </c>
      <c r="C189" s="61" t="s">
        <v>32</v>
      </c>
      <c r="D189" s="61" t="s">
        <v>8</v>
      </c>
      <c r="E189" s="61" t="s">
        <v>157</v>
      </c>
      <c r="F189" s="61"/>
      <c r="G189" s="97">
        <f>G190</f>
        <v>0</v>
      </c>
      <c r="H189" s="97">
        <f>H190</f>
        <v>0</v>
      </c>
      <c r="I189" s="19">
        <v>0</v>
      </c>
    </row>
    <row r="190" spans="1:9" ht="39" customHeight="1">
      <c r="A190" s="30" t="s">
        <v>79</v>
      </c>
      <c r="B190" s="29">
        <v>992</v>
      </c>
      <c r="C190" s="27" t="s">
        <v>32</v>
      </c>
      <c r="D190" s="27" t="s">
        <v>8</v>
      </c>
      <c r="E190" s="27" t="s">
        <v>157</v>
      </c>
      <c r="F190" s="27" t="s">
        <v>103</v>
      </c>
      <c r="G190" s="125">
        <f>G192</f>
        <v>0</v>
      </c>
      <c r="H190" s="125">
        <f>H192</f>
        <v>0</v>
      </c>
      <c r="I190" s="19">
        <v>0</v>
      </c>
    </row>
    <row r="191" spans="1:9" ht="39" customHeight="1">
      <c r="A191" s="30" t="s">
        <v>17</v>
      </c>
      <c r="B191" s="29">
        <v>992</v>
      </c>
      <c r="C191" s="27" t="s">
        <v>32</v>
      </c>
      <c r="D191" s="27" t="s">
        <v>8</v>
      </c>
      <c r="E191" s="27" t="s">
        <v>157</v>
      </c>
      <c r="F191" s="27" t="s">
        <v>104</v>
      </c>
      <c r="G191" s="120">
        <v>0</v>
      </c>
      <c r="H191" s="120">
        <v>0</v>
      </c>
      <c r="I191" s="19">
        <v>0</v>
      </c>
    </row>
    <row r="192" spans="1:9" ht="36.75" customHeight="1">
      <c r="A192" s="30" t="s">
        <v>78</v>
      </c>
      <c r="B192" s="29">
        <v>992</v>
      </c>
      <c r="C192" s="27" t="s">
        <v>32</v>
      </c>
      <c r="D192" s="27" t="s">
        <v>8</v>
      </c>
      <c r="E192" s="27" t="s">
        <v>157</v>
      </c>
      <c r="F192" s="27" t="s">
        <v>106</v>
      </c>
      <c r="G192" s="124">
        <v>0</v>
      </c>
      <c r="H192" s="124">
        <v>0</v>
      </c>
      <c r="I192" s="19">
        <v>0</v>
      </c>
    </row>
    <row r="193" spans="1:9" s="13" customFormat="1" ht="75">
      <c r="A193" s="138" t="s">
        <v>178</v>
      </c>
      <c r="B193" s="139">
        <v>992</v>
      </c>
      <c r="C193" s="140" t="s">
        <v>32</v>
      </c>
      <c r="D193" s="140" t="s">
        <v>8</v>
      </c>
      <c r="E193" s="140" t="s">
        <v>179</v>
      </c>
      <c r="F193" s="139"/>
      <c r="G193" s="141">
        <f>G194</f>
        <v>137810</v>
      </c>
      <c r="H193" s="141">
        <f>H194</f>
        <v>137810</v>
      </c>
      <c r="I193" s="19">
        <f>H193/G193*100</f>
        <v>100</v>
      </c>
    </row>
    <row r="194" spans="1:9" ht="47.25">
      <c r="A194" s="45" t="s">
        <v>180</v>
      </c>
      <c r="B194" s="57">
        <v>992</v>
      </c>
      <c r="C194" s="81" t="s">
        <v>32</v>
      </c>
      <c r="D194" s="81" t="s">
        <v>8</v>
      </c>
      <c r="E194" s="57">
        <v>5510174110</v>
      </c>
      <c r="F194" s="82"/>
      <c r="G194" s="120">
        <f aca="true" t="shared" si="18" ref="G194:H196">G195</f>
        <v>137810</v>
      </c>
      <c r="H194" s="120">
        <f t="shared" si="18"/>
        <v>137810</v>
      </c>
      <c r="I194" s="19">
        <f t="shared" si="14"/>
        <v>100</v>
      </c>
    </row>
    <row r="195" spans="1:9" ht="31.5">
      <c r="A195" s="51" t="s">
        <v>79</v>
      </c>
      <c r="B195" s="29">
        <v>992</v>
      </c>
      <c r="C195" s="27" t="s">
        <v>32</v>
      </c>
      <c r="D195" s="27" t="s">
        <v>8</v>
      </c>
      <c r="E195" s="64">
        <v>5510174110</v>
      </c>
      <c r="F195" s="64">
        <v>200</v>
      </c>
      <c r="G195" s="115">
        <f t="shared" si="18"/>
        <v>137810</v>
      </c>
      <c r="H195" s="115">
        <f t="shared" si="18"/>
        <v>137810</v>
      </c>
      <c r="I195" s="19">
        <f t="shared" si="14"/>
        <v>100</v>
      </c>
    </row>
    <row r="196" spans="1:9" ht="31.5">
      <c r="A196" s="51" t="s">
        <v>17</v>
      </c>
      <c r="B196" s="29">
        <v>992</v>
      </c>
      <c r="C196" s="27" t="s">
        <v>32</v>
      </c>
      <c r="D196" s="27" t="s">
        <v>8</v>
      </c>
      <c r="E196" s="64">
        <v>5510174110</v>
      </c>
      <c r="F196" s="83">
        <v>240</v>
      </c>
      <c r="G196" s="115">
        <f t="shared" si="18"/>
        <v>137810</v>
      </c>
      <c r="H196" s="115">
        <f t="shared" si="18"/>
        <v>137810</v>
      </c>
      <c r="I196" s="19">
        <f t="shared" si="14"/>
        <v>100</v>
      </c>
    </row>
    <row r="197" spans="1:9" ht="31.5">
      <c r="A197" s="51" t="s">
        <v>78</v>
      </c>
      <c r="B197" s="57">
        <v>992</v>
      </c>
      <c r="C197" s="84" t="s">
        <v>32</v>
      </c>
      <c r="D197" s="84" t="s">
        <v>8</v>
      </c>
      <c r="E197" s="64">
        <v>5510174110</v>
      </c>
      <c r="F197" s="64">
        <v>244</v>
      </c>
      <c r="G197" s="115">
        <v>137810</v>
      </c>
      <c r="H197" s="115">
        <v>137810</v>
      </c>
      <c r="I197" s="19">
        <f t="shared" si="14"/>
        <v>100</v>
      </c>
    </row>
    <row r="198" spans="1:9" ht="47.25">
      <c r="A198" s="42" t="s">
        <v>159</v>
      </c>
      <c r="B198" s="62">
        <v>992</v>
      </c>
      <c r="C198" s="85" t="s">
        <v>32</v>
      </c>
      <c r="D198" s="85" t="s">
        <v>8</v>
      </c>
      <c r="E198" s="62" t="s">
        <v>94</v>
      </c>
      <c r="F198" s="86"/>
      <c r="G198" s="71">
        <f>G200</f>
        <v>467499.32</v>
      </c>
      <c r="H198" s="71">
        <f>H200</f>
        <v>467499.32</v>
      </c>
      <c r="I198" s="132">
        <f t="shared" si="14"/>
        <v>100</v>
      </c>
    </row>
    <row r="199" spans="1:9" ht="47.25">
      <c r="A199" s="42" t="s">
        <v>160</v>
      </c>
      <c r="B199" s="62">
        <v>992</v>
      </c>
      <c r="C199" s="85" t="s">
        <v>32</v>
      </c>
      <c r="D199" s="85" t="s">
        <v>8</v>
      </c>
      <c r="E199" s="62" t="s">
        <v>94</v>
      </c>
      <c r="F199" s="86"/>
      <c r="G199" s="50">
        <f>G200</f>
        <v>467499.32</v>
      </c>
      <c r="H199" s="50">
        <f>H200</f>
        <v>467499.32</v>
      </c>
      <c r="I199" s="132">
        <f t="shared" si="14"/>
        <v>100</v>
      </c>
    </row>
    <row r="200" spans="1:9" ht="31.5">
      <c r="A200" s="42" t="s">
        <v>161</v>
      </c>
      <c r="B200" s="62">
        <v>992</v>
      </c>
      <c r="C200" s="85" t="s">
        <v>32</v>
      </c>
      <c r="D200" s="85" t="s">
        <v>8</v>
      </c>
      <c r="E200" s="62" t="s">
        <v>94</v>
      </c>
      <c r="F200" s="86"/>
      <c r="G200" s="50">
        <f>G201+G205</f>
        <v>467499.32</v>
      </c>
      <c r="H200" s="50">
        <f>H201+H205</f>
        <v>467499.32</v>
      </c>
      <c r="I200" s="132">
        <f t="shared" si="14"/>
        <v>100</v>
      </c>
    </row>
    <row r="201" spans="1:9" s="11" customFormat="1" ht="78.75">
      <c r="A201" s="87" t="s">
        <v>164</v>
      </c>
      <c r="B201" s="57">
        <v>992</v>
      </c>
      <c r="C201" s="61" t="s">
        <v>32</v>
      </c>
      <c r="D201" s="61" t="s">
        <v>8</v>
      </c>
      <c r="E201" s="57" t="s">
        <v>94</v>
      </c>
      <c r="F201" s="57">
        <v>200</v>
      </c>
      <c r="G201" s="46">
        <v>390180</v>
      </c>
      <c r="H201" s="46">
        <v>390180</v>
      </c>
      <c r="I201" s="133">
        <f t="shared" si="14"/>
        <v>100</v>
      </c>
    </row>
    <row r="202" spans="1:9" ht="18.75">
      <c r="A202" s="51" t="s">
        <v>92</v>
      </c>
      <c r="B202" s="52">
        <v>992</v>
      </c>
      <c r="C202" s="27" t="s">
        <v>32</v>
      </c>
      <c r="D202" s="27" t="s">
        <v>8</v>
      </c>
      <c r="E202" s="52" t="s">
        <v>94</v>
      </c>
      <c r="F202" s="52">
        <v>200</v>
      </c>
      <c r="G202" s="64">
        <f>G204</f>
        <v>390180</v>
      </c>
      <c r="H202" s="64">
        <f>H204</f>
        <v>390180</v>
      </c>
      <c r="I202" s="19">
        <f t="shared" si="14"/>
        <v>100</v>
      </c>
    </row>
    <row r="203" spans="1:9" ht="31.5">
      <c r="A203" s="51" t="s">
        <v>17</v>
      </c>
      <c r="B203" s="46">
        <v>992</v>
      </c>
      <c r="C203" s="27" t="s">
        <v>32</v>
      </c>
      <c r="D203" s="27" t="s">
        <v>8</v>
      </c>
      <c r="E203" s="52" t="s">
        <v>94</v>
      </c>
      <c r="F203" s="52">
        <v>240</v>
      </c>
      <c r="G203" s="52">
        <f>G204</f>
        <v>390180</v>
      </c>
      <c r="H203" s="52">
        <f>H204</f>
        <v>390180</v>
      </c>
      <c r="I203" s="19">
        <f t="shared" si="14"/>
        <v>100</v>
      </c>
    </row>
    <row r="204" spans="1:9" ht="31.5">
      <c r="A204" s="51" t="s">
        <v>78</v>
      </c>
      <c r="B204" s="52">
        <v>992</v>
      </c>
      <c r="C204" s="27" t="s">
        <v>32</v>
      </c>
      <c r="D204" s="27" t="s">
        <v>8</v>
      </c>
      <c r="E204" s="52" t="s">
        <v>94</v>
      </c>
      <c r="F204" s="52">
        <v>244</v>
      </c>
      <c r="G204" s="52">
        <v>390180</v>
      </c>
      <c r="H204" s="52">
        <v>390180</v>
      </c>
      <c r="I204" s="19">
        <f>H204/G204*100</f>
        <v>100</v>
      </c>
    </row>
    <row r="205" spans="1:9" ht="63">
      <c r="A205" s="45" t="s">
        <v>165</v>
      </c>
      <c r="B205" s="64">
        <v>992</v>
      </c>
      <c r="C205" s="27" t="s">
        <v>32</v>
      </c>
      <c r="D205" s="27" t="s">
        <v>8</v>
      </c>
      <c r="E205" s="64" t="s">
        <v>94</v>
      </c>
      <c r="F205" s="64">
        <v>200</v>
      </c>
      <c r="G205" s="137">
        <v>77319.32</v>
      </c>
      <c r="H205" s="52">
        <v>77319.32</v>
      </c>
      <c r="I205" s="19">
        <f>H205/G205*100</f>
        <v>100</v>
      </c>
    </row>
    <row r="206" spans="1:9" ht="18.75">
      <c r="A206" s="51" t="s">
        <v>92</v>
      </c>
      <c r="B206" s="52">
        <v>992</v>
      </c>
      <c r="C206" s="27" t="s">
        <v>32</v>
      </c>
      <c r="D206" s="27" t="s">
        <v>8</v>
      </c>
      <c r="E206" s="52" t="s">
        <v>94</v>
      </c>
      <c r="F206" s="52">
        <v>200</v>
      </c>
      <c r="G206" s="64">
        <f>G208</f>
        <v>77319.32</v>
      </c>
      <c r="H206" s="64">
        <f>H208</f>
        <v>77319.32</v>
      </c>
      <c r="I206" s="19">
        <f>H206/G206*100</f>
        <v>100</v>
      </c>
    </row>
    <row r="207" spans="1:9" ht="31.5">
      <c r="A207" s="51" t="s">
        <v>17</v>
      </c>
      <c r="B207" s="46">
        <v>992</v>
      </c>
      <c r="C207" s="27" t="s">
        <v>32</v>
      </c>
      <c r="D207" s="27" t="s">
        <v>8</v>
      </c>
      <c r="E207" s="52" t="s">
        <v>94</v>
      </c>
      <c r="F207" s="52">
        <v>240</v>
      </c>
      <c r="G207" s="52">
        <f>G208</f>
        <v>77319.32</v>
      </c>
      <c r="H207" s="52">
        <f>H208</f>
        <v>77319.32</v>
      </c>
      <c r="I207" s="19">
        <v>0</v>
      </c>
    </row>
    <row r="208" spans="1:9" ht="31.5">
      <c r="A208" s="51" t="s">
        <v>78</v>
      </c>
      <c r="B208" s="52">
        <v>992</v>
      </c>
      <c r="C208" s="27" t="s">
        <v>32</v>
      </c>
      <c r="D208" s="27" t="s">
        <v>8</v>
      </c>
      <c r="E208" s="52" t="s">
        <v>94</v>
      </c>
      <c r="F208" s="52">
        <v>244</v>
      </c>
      <c r="G208" s="52">
        <v>77319.32</v>
      </c>
      <c r="H208" s="52">
        <v>77319.32</v>
      </c>
      <c r="I208" s="19">
        <f aca="true" t="shared" si="19" ref="I208:I230">H208/G208*100</f>
        <v>100</v>
      </c>
    </row>
    <row r="209" spans="1:9" ht="18.75">
      <c r="A209" s="42" t="s">
        <v>28</v>
      </c>
      <c r="B209" s="62">
        <v>992</v>
      </c>
      <c r="C209" s="63" t="s">
        <v>53</v>
      </c>
      <c r="D209" s="63" t="s">
        <v>62</v>
      </c>
      <c r="E209" s="63" t="s">
        <v>67</v>
      </c>
      <c r="F209" s="62"/>
      <c r="G209" s="131">
        <f aca="true" t="shared" si="20" ref="G209:H213">G210</f>
        <v>286296</v>
      </c>
      <c r="H209" s="131">
        <f t="shared" si="20"/>
        <v>286296</v>
      </c>
      <c r="I209" s="19">
        <f t="shared" si="19"/>
        <v>100</v>
      </c>
    </row>
    <row r="210" spans="1:9" ht="18.75">
      <c r="A210" s="45" t="s">
        <v>166</v>
      </c>
      <c r="B210" s="57">
        <v>992</v>
      </c>
      <c r="C210" s="58" t="s">
        <v>53</v>
      </c>
      <c r="D210" s="58" t="s">
        <v>8</v>
      </c>
      <c r="E210" s="58" t="s">
        <v>68</v>
      </c>
      <c r="F210" s="57"/>
      <c r="G210" s="101">
        <f t="shared" si="20"/>
        <v>286296</v>
      </c>
      <c r="H210" s="101">
        <f t="shared" si="20"/>
        <v>286296</v>
      </c>
      <c r="I210" s="19">
        <f t="shared" si="19"/>
        <v>100</v>
      </c>
    </row>
    <row r="211" spans="1:9" ht="31.5">
      <c r="A211" s="32" t="s">
        <v>167</v>
      </c>
      <c r="B211" s="33">
        <v>992</v>
      </c>
      <c r="C211" s="34" t="s">
        <v>53</v>
      </c>
      <c r="D211" s="34" t="s">
        <v>8</v>
      </c>
      <c r="E211" s="34" t="s">
        <v>69</v>
      </c>
      <c r="F211" s="33"/>
      <c r="G211" s="93">
        <f t="shared" si="20"/>
        <v>286296</v>
      </c>
      <c r="H211" s="93">
        <f t="shared" si="20"/>
        <v>286296</v>
      </c>
      <c r="I211" s="19">
        <f t="shared" si="19"/>
        <v>100</v>
      </c>
    </row>
    <row r="212" spans="1:9" ht="18.75">
      <c r="A212" s="35" t="s">
        <v>51</v>
      </c>
      <c r="B212" s="36">
        <v>992</v>
      </c>
      <c r="C212" s="37" t="s">
        <v>53</v>
      </c>
      <c r="D212" s="37" t="s">
        <v>8</v>
      </c>
      <c r="E212" s="37" t="s">
        <v>69</v>
      </c>
      <c r="F212" s="36">
        <v>300</v>
      </c>
      <c r="G212" s="100">
        <f t="shared" si="20"/>
        <v>286296</v>
      </c>
      <c r="H212" s="100">
        <f t="shared" si="20"/>
        <v>286296</v>
      </c>
      <c r="I212" s="19">
        <f t="shared" si="19"/>
        <v>100</v>
      </c>
    </row>
    <row r="213" spans="1:9" ht="18.75">
      <c r="A213" s="35" t="s">
        <v>29</v>
      </c>
      <c r="B213" s="36">
        <v>992</v>
      </c>
      <c r="C213" s="37" t="s">
        <v>53</v>
      </c>
      <c r="D213" s="37" t="s">
        <v>8</v>
      </c>
      <c r="E213" s="37" t="s">
        <v>69</v>
      </c>
      <c r="F213" s="36">
        <v>310</v>
      </c>
      <c r="G213" s="96">
        <f t="shared" si="20"/>
        <v>286296</v>
      </c>
      <c r="H213" s="96">
        <f t="shared" si="20"/>
        <v>286296</v>
      </c>
      <c r="I213" s="19">
        <f t="shared" si="19"/>
        <v>100</v>
      </c>
    </row>
    <row r="214" spans="1:9" ht="18.75">
      <c r="A214" s="35" t="s">
        <v>77</v>
      </c>
      <c r="B214" s="36">
        <v>992</v>
      </c>
      <c r="C214" s="37" t="s">
        <v>53</v>
      </c>
      <c r="D214" s="37" t="s">
        <v>8</v>
      </c>
      <c r="E214" s="37" t="s">
        <v>168</v>
      </c>
      <c r="F214" s="36">
        <v>312</v>
      </c>
      <c r="G214" s="96">
        <v>286296</v>
      </c>
      <c r="H214" s="96">
        <v>286296</v>
      </c>
      <c r="I214" s="19">
        <f t="shared" si="19"/>
        <v>100</v>
      </c>
    </row>
    <row r="215" spans="1:9" ht="18.75">
      <c r="A215" s="42" t="s">
        <v>93</v>
      </c>
      <c r="B215" s="88">
        <v>992</v>
      </c>
      <c r="C215" s="44">
        <v>11</v>
      </c>
      <c r="D215" s="89" t="s">
        <v>62</v>
      </c>
      <c r="E215" s="43"/>
      <c r="F215" s="43"/>
      <c r="G215" s="96">
        <f>G216+G221</f>
        <v>0</v>
      </c>
      <c r="H215" s="96">
        <f>H216+H221</f>
        <v>0</v>
      </c>
      <c r="I215" s="19">
        <v>0</v>
      </c>
    </row>
    <row r="216" spans="1:9" ht="18.75">
      <c r="A216" s="51" t="s">
        <v>169</v>
      </c>
      <c r="B216" s="90">
        <v>992</v>
      </c>
      <c r="C216" s="65">
        <v>11</v>
      </c>
      <c r="D216" s="65" t="s">
        <v>8</v>
      </c>
      <c r="E216" s="64">
        <v>8110142970</v>
      </c>
      <c r="F216" s="64"/>
      <c r="G216" s="43">
        <f>G217+G222</f>
        <v>0</v>
      </c>
      <c r="H216" s="43">
        <f>H217+H222</f>
        <v>0</v>
      </c>
      <c r="I216" s="19">
        <v>0</v>
      </c>
    </row>
    <row r="217" spans="1:9" ht="18.75">
      <c r="A217" s="51" t="s">
        <v>170</v>
      </c>
      <c r="B217" s="90">
        <v>992</v>
      </c>
      <c r="C217" s="65">
        <v>11</v>
      </c>
      <c r="D217" s="65" t="s">
        <v>8</v>
      </c>
      <c r="E217" s="64">
        <v>8110142970</v>
      </c>
      <c r="F217" s="64"/>
      <c r="G217" s="126">
        <f>G218</f>
        <v>0</v>
      </c>
      <c r="H217" s="126">
        <f>H218</f>
        <v>0</v>
      </c>
      <c r="I217" s="19">
        <v>0</v>
      </c>
    </row>
    <row r="218" spans="1:9" ht="18.75">
      <c r="A218" s="51" t="s">
        <v>92</v>
      </c>
      <c r="B218" s="90">
        <v>992</v>
      </c>
      <c r="C218" s="65">
        <v>11</v>
      </c>
      <c r="D218" s="65" t="s">
        <v>8</v>
      </c>
      <c r="E218" s="64">
        <v>8110142970</v>
      </c>
      <c r="F218" s="64">
        <v>200</v>
      </c>
      <c r="G218" s="64">
        <f>G220</f>
        <v>0</v>
      </c>
      <c r="H218" s="64">
        <f>H220</f>
        <v>0</v>
      </c>
      <c r="I218" s="19">
        <v>0</v>
      </c>
    </row>
    <row r="219" spans="1:9" ht="31.5">
      <c r="A219" s="51" t="s">
        <v>17</v>
      </c>
      <c r="B219" s="90">
        <v>992</v>
      </c>
      <c r="C219" s="65">
        <v>11</v>
      </c>
      <c r="D219" s="65" t="s">
        <v>8</v>
      </c>
      <c r="E219" s="64">
        <v>8110142970</v>
      </c>
      <c r="F219" s="64">
        <v>240</v>
      </c>
      <c r="G219" s="64">
        <f>G221</f>
        <v>0</v>
      </c>
      <c r="H219" s="64">
        <f>H221</f>
        <v>0</v>
      </c>
      <c r="I219" s="19">
        <v>0</v>
      </c>
    </row>
    <row r="220" spans="1:9" ht="31.5">
      <c r="A220" s="51" t="s">
        <v>78</v>
      </c>
      <c r="B220" s="90">
        <v>992</v>
      </c>
      <c r="C220" s="65">
        <v>11</v>
      </c>
      <c r="D220" s="65" t="s">
        <v>8</v>
      </c>
      <c r="E220" s="64">
        <v>8110142970</v>
      </c>
      <c r="F220" s="64">
        <v>244</v>
      </c>
      <c r="G220" s="64">
        <f>G221</f>
        <v>0</v>
      </c>
      <c r="H220" s="64">
        <f>H221</f>
        <v>0</v>
      </c>
      <c r="I220" s="19">
        <v>0</v>
      </c>
    </row>
    <row r="221" spans="1:9" ht="47.25">
      <c r="A221" s="45" t="s">
        <v>171</v>
      </c>
      <c r="B221" s="91">
        <v>992</v>
      </c>
      <c r="C221" s="58">
        <v>11</v>
      </c>
      <c r="D221" s="65" t="s">
        <v>8</v>
      </c>
      <c r="E221" s="64"/>
      <c r="F221" s="57"/>
      <c r="G221" s="64">
        <v>0</v>
      </c>
      <c r="H221" s="64">
        <v>0</v>
      </c>
      <c r="I221" s="19">
        <v>0</v>
      </c>
    </row>
    <row r="222" spans="1:9" ht="18.75">
      <c r="A222" s="51" t="s">
        <v>92</v>
      </c>
      <c r="B222" s="90">
        <v>992</v>
      </c>
      <c r="C222" s="65">
        <v>11</v>
      </c>
      <c r="D222" s="65" t="s">
        <v>8</v>
      </c>
      <c r="E222" s="64">
        <v>7812840000</v>
      </c>
      <c r="F222" s="64">
        <v>200</v>
      </c>
      <c r="G222" s="116">
        <f>G223</f>
        <v>0</v>
      </c>
      <c r="H222" s="116">
        <f>H223</f>
        <v>0</v>
      </c>
      <c r="I222" s="19">
        <v>0</v>
      </c>
    </row>
    <row r="223" spans="1:9" ht="31.5">
      <c r="A223" s="51" t="s">
        <v>17</v>
      </c>
      <c r="B223" s="90">
        <v>992</v>
      </c>
      <c r="C223" s="65">
        <v>11</v>
      </c>
      <c r="D223" s="65" t="s">
        <v>8</v>
      </c>
      <c r="E223" s="64">
        <v>7812840000</v>
      </c>
      <c r="F223" s="64">
        <v>240</v>
      </c>
      <c r="G223" s="64">
        <f>G224</f>
        <v>0</v>
      </c>
      <c r="H223" s="64">
        <f>H224</f>
        <v>0</v>
      </c>
      <c r="I223" s="19">
        <v>0</v>
      </c>
    </row>
    <row r="224" spans="1:9" ht="35.25" customHeight="1">
      <c r="A224" s="51" t="s">
        <v>78</v>
      </c>
      <c r="B224" s="90">
        <v>992</v>
      </c>
      <c r="C224" s="65">
        <v>11</v>
      </c>
      <c r="D224" s="65" t="s">
        <v>8</v>
      </c>
      <c r="E224" s="64">
        <v>7812840000</v>
      </c>
      <c r="F224" s="64">
        <v>244</v>
      </c>
      <c r="G224" s="64">
        <v>0</v>
      </c>
      <c r="H224" s="64">
        <v>0</v>
      </c>
      <c r="I224" s="19">
        <v>0</v>
      </c>
    </row>
    <row r="225" spans="1:9" ht="31.5">
      <c r="A225" s="42" t="s">
        <v>172</v>
      </c>
      <c r="B225" s="62">
        <v>992</v>
      </c>
      <c r="C225" s="63" t="s">
        <v>54</v>
      </c>
      <c r="D225" s="63" t="s">
        <v>62</v>
      </c>
      <c r="E225" s="63" t="s">
        <v>70</v>
      </c>
      <c r="F225" s="62"/>
      <c r="G225" s="130">
        <f>G226</f>
        <v>235856</v>
      </c>
      <c r="H225" s="130">
        <f>H226</f>
        <v>235856</v>
      </c>
      <c r="I225" s="19">
        <f t="shared" si="19"/>
        <v>100</v>
      </c>
    </row>
    <row r="226" spans="1:9" ht="18.75">
      <c r="A226" s="51" t="s">
        <v>173</v>
      </c>
      <c r="B226" s="64">
        <v>992</v>
      </c>
      <c r="C226" s="65" t="s">
        <v>54</v>
      </c>
      <c r="D226" s="65" t="s">
        <v>30</v>
      </c>
      <c r="E226" s="65" t="s">
        <v>71</v>
      </c>
      <c r="F226" s="64"/>
      <c r="G226" s="94">
        <f>G227</f>
        <v>235856</v>
      </c>
      <c r="H226" s="94">
        <f>H227</f>
        <v>235856</v>
      </c>
      <c r="I226" s="19">
        <f t="shared" si="19"/>
        <v>100</v>
      </c>
    </row>
    <row r="227" spans="1:9" ht="18.75">
      <c r="A227" s="51" t="s">
        <v>174</v>
      </c>
      <c r="B227" s="64">
        <v>993</v>
      </c>
      <c r="C227" s="65" t="s">
        <v>54</v>
      </c>
      <c r="D227" s="65" t="s">
        <v>30</v>
      </c>
      <c r="E227" s="65" t="s">
        <v>72</v>
      </c>
      <c r="F227" s="64">
        <v>500</v>
      </c>
      <c r="G227" s="127">
        <f>G228+G229+G230</f>
        <v>235856</v>
      </c>
      <c r="H227" s="127">
        <f>H228+H229+H230</f>
        <v>235856</v>
      </c>
      <c r="I227" s="19">
        <f t="shared" si="19"/>
        <v>100</v>
      </c>
    </row>
    <row r="228" spans="1:9" ht="18.75">
      <c r="A228" s="35" t="s">
        <v>175</v>
      </c>
      <c r="B228" s="36">
        <v>992</v>
      </c>
      <c r="C228" s="37" t="s">
        <v>54</v>
      </c>
      <c r="D228" s="37" t="s">
        <v>30</v>
      </c>
      <c r="E228" s="37" t="s">
        <v>73</v>
      </c>
      <c r="F228" s="36">
        <v>540</v>
      </c>
      <c r="G228" s="128">
        <v>87800</v>
      </c>
      <c r="H228" s="128">
        <v>87800</v>
      </c>
      <c r="I228" s="19">
        <f t="shared" si="19"/>
        <v>100</v>
      </c>
    </row>
    <row r="229" spans="1:9" ht="18.75">
      <c r="A229" s="35" t="s">
        <v>176</v>
      </c>
      <c r="B229" s="36">
        <v>992</v>
      </c>
      <c r="C229" s="37" t="s">
        <v>54</v>
      </c>
      <c r="D229" s="37" t="s">
        <v>30</v>
      </c>
      <c r="E229" s="37" t="s">
        <v>74</v>
      </c>
      <c r="F229" s="36">
        <v>540</v>
      </c>
      <c r="G229" s="129">
        <v>82101</v>
      </c>
      <c r="H229" s="129">
        <v>82101</v>
      </c>
      <c r="I229" s="19">
        <f t="shared" si="19"/>
        <v>100</v>
      </c>
    </row>
    <row r="230" spans="1:9" ht="18.75">
      <c r="A230" s="35" t="s">
        <v>177</v>
      </c>
      <c r="B230" s="36">
        <v>992</v>
      </c>
      <c r="C230" s="37" t="s">
        <v>54</v>
      </c>
      <c r="D230" s="37" t="s">
        <v>30</v>
      </c>
      <c r="E230" s="37" t="s">
        <v>72</v>
      </c>
      <c r="F230" s="36">
        <v>540</v>
      </c>
      <c r="G230" s="129">
        <v>65955</v>
      </c>
      <c r="H230" s="129">
        <v>65955</v>
      </c>
      <c r="I230" s="19">
        <f t="shared" si="19"/>
        <v>100</v>
      </c>
    </row>
    <row r="231" spans="7:9" ht="15.75">
      <c r="G231" s="1"/>
      <c r="H231" s="1"/>
      <c r="I231" s="1"/>
    </row>
    <row r="232" spans="7:9" ht="15.75">
      <c r="G232" s="1"/>
      <c r="H232" s="1"/>
      <c r="I232" s="1"/>
    </row>
    <row r="233" spans="7:9" ht="15.75">
      <c r="G233" s="1"/>
      <c r="H233" s="1"/>
      <c r="I233" s="1"/>
    </row>
    <row r="234" spans="7:9" ht="15.75">
      <c r="G234" s="1"/>
      <c r="H234" s="1"/>
      <c r="I234" s="1"/>
    </row>
    <row r="235" spans="7:9" ht="15.75">
      <c r="G235" s="1"/>
      <c r="H235" s="1"/>
      <c r="I235" s="1"/>
    </row>
    <row r="236" spans="7:9" ht="15.75">
      <c r="G236" s="1"/>
      <c r="H236" s="1"/>
      <c r="I236" s="1"/>
    </row>
    <row r="237" spans="7:9" ht="15.75">
      <c r="G237" s="1"/>
      <c r="H237" s="1"/>
      <c r="I237" s="1"/>
    </row>
    <row r="238" spans="7:9" ht="15.75">
      <c r="G238" s="1"/>
      <c r="H238" s="1"/>
      <c r="I238" s="1"/>
    </row>
    <row r="239" spans="7:9" ht="15.75">
      <c r="G239" s="1"/>
      <c r="H239" s="1"/>
      <c r="I239" s="1"/>
    </row>
    <row r="240" spans="7:9" ht="15.75">
      <c r="G240" s="1"/>
      <c r="H240" s="1"/>
      <c r="I240" s="1"/>
    </row>
  </sheetData>
  <sheetProtection selectLockedCells="1" selectUnlockedCells="1"/>
  <mergeCells count="10">
    <mergeCell ref="A1:I1"/>
    <mergeCell ref="A2:I2"/>
    <mergeCell ref="A3:I3"/>
    <mergeCell ref="A13:G13"/>
    <mergeCell ref="E10:F10"/>
    <mergeCell ref="A4:I4"/>
    <mergeCell ref="A5:I5"/>
    <mergeCell ref="A7:I7"/>
    <mergeCell ref="A8:I8"/>
    <mergeCell ref="A9:I9"/>
  </mergeCells>
  <printOptions/>
  <pageMargins left="0.7874015748031497" right="0.1968503937007874" top="0.3937007874015748" bottom="0.3937007874015748" header="0.3937007874015748" footer="0.3937007874015748"/>
  <pageSetup fitToHeight="0" horizontalDpi="600" verticalDpi="600" orientation="portrait" paperSize="9" scale="50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k224</dc:creator>
  <cp:keywords/>
  <dc:description/>
  <cp:lastModifiedBy>Марина Никаноровна</cp:lastModifiedBy>
  <cp:lastPrinted>2021-05-19T02:03:42Z</cp:lastPrinted>
  <dcterms:created xsi:type="dcterms:W3CDTF">2013-10-25T01:43:03Z</dcterms:created>
  <dcterms:modified xsi:type="dcterms:W3CDTF">2021-05-19T02:03:47Z</dcterms:modified>
  <cp:category/>
  <cp:version/>
  <cp:contentType/>
  <cp:contentStatus/>
</cp:coreProperties>
</file>